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Jain\Downloads\"/>
    </mc:Choice>
  </mc:AlternateContent>
  <xr:revisionPtr revIDLastSave="0" documentId="13_ncr:1_{65E26612-6766-46E4-ABE9-DB5946334FC1}" xr6:coauthVersionLast="47" xr6:coauthVersionMax="47" xr10:uidLastSave="{00000000-0000-0000-0000-000000000000}"/>
  <bookViews>
    <workbookView xWindow="-110" yWindow="-110" windowWidth="19420" windowHeight="10300" activeTab="1" xr2:uid="{C8DA9E90-7E88-441A-8717-F66459B527E8}"/>
  </bookViews>
  <sheets>
    <sheet name="Analysis" sheetId="1" r:id="rId1"/>
    <sheet name="CLO H1" sheetId="2" r:id="rId2"/>
    <sheet name="LevLoans H1" sheetId="3" r:id="rId3"/>
    <sheet name="LevLoansH3" sheetId="15" r:id="rId4"/>
    <sheet name="Sheet14" sheetId="16" r:id="rId5"/>
    <sheet name="CLO H2" sheetId="4" r:id="rId6"/>
    <sheet name="HYBL H2" sheetId="11" r:id="rId7"/>
    <sheet name="ICLO H2" sheetId="12" r:id="rId8"/>
    <sheet name="JBBB H2" sheetId="13" r:id="rId9"/>
    <sheet name="PAAA H2" sheetId="14" r:id="rId10"/>
    <sheet name="DEED H2" sheetId="10" r:id="rId11"/>
    <sheet name="CLOX H2" sheetId="8" r:id="rId12"/>
    <sheet name="CLOZ H2" sheetId="9" r:id="rId13"/>
    <sheet name="JAAA H2" sheetId="5" r:id="rId14"/>
    <sheet name="CLOA H2" sheetId="6" r:id="rId15"/>
    <sheet name="CLOI H2" sheetId="7" r:id="rId16"/>
  </sheets>
  <externalReferences>
    <externalReference r:id="rId17"/>
    <externalReference r:id="rId18"/>
  </externalReference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'CLO H2'!$X$28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" i="16" l="1"/>
  <c r="AT2" i="16"/>
  <c r="AU2" i="16"/>
  <c r="AV2" i="16"/>
  <c r="AW2" i="16"/>
  <c r="AX2" i="16"/>
  <c r="AS3" i="16"/>
  <c r="AT3" i="16"/>
  <c r="AU3" i="16"/>
  <c r="AV3" i="16"/>
  <c r="AW3" i="16"/>
  <c r="AX3" i="16"/>
  <c r="AY3" i="16"/>
  <c r="AS4" i="16"/>
  <c r="AT4" i="16"/>
  <c r="AU4" i="16"/>
  <c r="AV4" i="16"/>
  <c r="AW4" i="16"/>
  <c r="AX4" i="16"/>
  <c r="AY4" i="16"/>
  <c r="AS5" i="16"/>
  <c r="AT5" i="16"/>
  <c r="AU5" i="16"/>
  <c r="AV5" i="16"/>
  <c r="AW5" i="16"/>
  <c r="AX5" i="16"/>
  <c r="AY5" i="16"/>
  <c r="AS6" i="16"/>
  <c r="AT6" i="16"/>
  <c r="AU6" i="16"/>
  <c r="AV6" i="16"/>
  <c r="AW6" i="16"/>
  <c r="AX6" i="16"/>
  <c r="AY6" i="16"/>
  <c r="AS7" i="16"/>
  <c r="AT7" i="16"/>
  <c r="AU7" i="16"/>
  <c r="AV7" i="16"/>
  <c r="AW7" i="16"/>
  <c r="AX7" i="16"/>
  <c r="AY7" i="16"/>
  <c r="AS8" i="16"/>
  <c r="AT8" i="16"/>
  <c r="AU8" i="16"/>
  <c r="AV8" i="16"/>
  <c r="AW8" i="16"/>
  <c r="AX8" i="16"/>
  <c r="AY8" i="16"/>
  <c r="AS9" i="16"/>
  <c r="AT9" i="16"/>
  <c r="AU9" i="16"/>
  <c r="AV9" i="16"/>
  <c r="AW9" i="16"/>
  <c r="AX9" i="16"/>
  <c r="AY9" i="16"/>
  <c r="AS10" i="16"/>
  <c r="AT10" i="16"/>
  <c r="AU10" i="16"/>
  <c r="AV10" i="16"/>
  <c r="AW10" i="16"/>
  <c r="AX10" i="16"/>
  <c r="AY10" i="16"/>
  <c r="AS11" i="16"/>
  <c r="AT11" i="16"/>
  <c r="AU11" i="16"/>
  <c r="AV11" i="16"/>
  <c r="AW11" i="16"/>
  <c r="AX11" i="16"/>
  <c r="AY11" i="16"/>
  <c r="AS12" i="16"/>
  <c r="AT12" i="16"/>
  <c r="AU12" i="16"/>
  <c r="AV12" i="16"/>
  <c r="AW12" i="16"/>
  <c r="AX12" i="16"/>
  <c r="AY12" i="16"/>
  <c r="AS13" i="16"/>
  <c r="AT13" i="16"/>
  <c r="AU13" i="16"/>
  <c r="AV13" i="16"/>
  <c r="AW13" i="16"/>
  <c r="AX13" i="16"/>
  <c r="AY13" i="16"/>
  <c r="AS14" i="16"/>
  <c r="AT14" i="16"/>
  <c r="AU14" i="16"/>
  <c r="AV14" i="16"/>
  <c r="AW14" i="16"/>
  <c r="AX14" i="16"/>
  <c r="AY14" i="16"/>
  <c r="AS15" i="16"/>
  <c r="AT15" i="16"/>
  <c r="AU15" i="16"/>
  <c r="AV15" i="16"/>
  <c r="AW15" i="16"/>
  <c r="AX15" i="16"/>
  <c r="AY15" i="16"/>
  <c r="AS16" i="16"/>
  <c r="AT16" i="16"/>
  <c r="AU16" i="16"/>
  <c r="AV16" i="16"/>
  <c r="AW16" i="16"/>
  <c r="AX16" i="16"/>
  <c r="AY16" i="16"/>
  <c r="AS17" i="16"/>
  <c r="AT17" i="16"/>
  <c r="AU17" i="16"/>
  <c r="AV17" i="16"/>
  <c r="AW17" i="16"/>
  <c r="AX17" i="16"/>
  <c r="AY17" i="16"/>
  <c r="AS18" i="16"/>
  <c r="AT18" i="16"/>
  <c r="AU18" i="16"/>
  <c r="AV18" i="16"/>
  <c r="AW18" i="16"/>
  <c r="AX18" i="16"/>
  <c r="AY18" i="16"/>
  <c r="AS19" i="16"/>
  <c r="AT19" i="16"/>
  <c r="AU19" i="16"/>
  <c r="AV19" i="16"/>
  <c r="AW19" i="16"/>
  <c r="AX19" i="16"/>
  <c r="AY19" i="16"/>
  <c r="AS20" i="16"/>
  <c r="AT20" i="16"/>
  <c r="AU20" i="16"/>
  <c r="AV20" i="16"/>
  <c r="AW20" i="16"/>
  <c r="AX20" i="16"/>
  <c r="AY20" i="16"/>
  <c r="AS21" i="16"/>
  <c r="AT21" i="16"/>
  <c r="AU21" i="16"/>
  <c r="AV21" i="16"/>
  <c r="AW21" i="16"/>
  <c r="AX21" i="16"/>
  <c r="AY21" i="16"/>
  <c r="AS22" i="16"/>
  <c r="AT22" i="16"/>
  <c r="AU22" i="16"/>
  <c r="AV22" i="16"/>
  <c r="AW22" i="16"/>
  <c r="AX22" i="16"/>
  <c r="AY22" i="16"/>
  <c r="AQ23" i="16"/>
  <c r="AP23" i="16"/>
  <c r="AO23" i="16"/>
  <c r="AN23" i="16"/>
  <c r="AM23" i="16"/>
  <c r="AL23" i="16"/>
  <c r="AK23" i="16"/>
  <c r="AQ22" i="16"/>
  <c r="AP22" i="16"/>
  <c r="AO22" i="16"/>
  <c r="AN22" i="16"/>
  <c r="AM22" i="16"/>
  <c r="AL22" i="16"/>
  <c r="AK22" i="16"/>
  <c r="AQ21" i="16"/>
  <c r="AP21" i="16"/>
  <c r="AO21" i="16"/>
  <c r="AN21" i="16"/>
  <c r="AM21" i="16"/>
  <c r="AL21" i="16"/>
  <c r="AK21" i="16"/>
  <c r="AQ20" i="16"/>
  <c r="AP20" i="16"/>
  <c r="AO20" i="16"/>
  <c r="AN20" i="16"/>
  <c r="AM20" i="16"/>
  <c r="AL20" i="16"/>
  <c r="AK20" i="16"/>
  <c r="AQ19" i="16"/>
  <c r="AP19" i="16"/>
  <c r="AO19" i="16"/>
  <c r="AN19" i="16"/>
  <c r="AM19" i="16"/>
  <c r="AL19" i="16"/>
  <c r="AK19" i="16"/>
  <c r="AQ18" i="16"/>
  <c r="AP18" i="16"/>
  <c r="AO18" i="16"/>
  <c r="AN18" i="16"/>
  <c r="AM18" i="16"/>
  <c r="AL18" i="16"/>
  <c r="AK18" i="16"/>
  <c r="AQ17" i="16"/>
  <c r="AP17" i="16"/>
  <c r="AO17" i="16"/>
  <c r="AN17" i="16"/>
  <c r="AM17" i="16"/>
  <c r="AL17" i="16"/>
  <c r="AK17" i="16"/>
  <c r="AQ16" i="16"/>
  <c r="AP16" i="16"/>
  <c r="AO16" i="16"/>
  <c r="AN16" i="16"/>
  <c r="AM16" i="16"/>
  <c r="AL16" i="16"/>
  <c r="AK16" i="16"/>
  <c r="AQ15" i="16"/>
  <c r="AP15" i="16"/>
  <c r="AO15" i="16"/>
  <c r="AN15" i="16"/>
  <c r="AM15" i="16"/>
  <c r="AL15" i="16"/>
  <c r="AK15" i="16"/>
  <c r="AQ14" i="16"/>
  <c r="AP14" i="16"/>
  <c r="AO14" i="16"/>
  <c r="AN14" i="16"/>
  <c r="AM14" i="16"/>
  <c r="AL14" i="16"/>
  <c r="AK14" i="16"/>
  <c r="AQ13" i="16"/>
  <c r="AP13" i="16"/>
  <c r="AO13" i="16"/>
  <c r="AN13" i="16"/>
  <c r="AM13" i="16"/>
  <c r="AL13" i="16"/>
  <c r="AK13" i="16"/>
  <c r="AQ12" i="16"/>
  <c r="AP12" i="16"/>
  <c r="AO12" i="16"/>
  <c r="AN12" i="16"/>
  <c r="AM12" i="16"/>
  <c r="AL12" i="16"/>
  <c r="AK12" i="16"/>
  <c r="AQ11" i="16"/>
  <c r="AP11" i="16"/>
  <c r="AO11" i="16"/>
  <c r="AN11" i="16"/>
  <c r="AM11" i="16"/>
  <c r="AL11" i="16"/>
  <c r="AK11" i="16"/>
  <c r="AQ10" i="16"/>
  <c r="AP10" i="16"/>
  <c r="AO10" i="16"/>
  <c r="AN10" i="16"/>
  <c r="AM10" i="16"/>
  <c r="AL10" i="16"/>
  <c r="AK10" i="16"/>
  <c r="AQ9" i="16"/>
  <c r="AP9" i="16"/>
  <c r="AO9" i="16"/>
  <c r="AN9" i="16"/>
  <c r="AM9" i="16"/>
  <c r="AL9" i="16"/>
  <c r="AK9" i="16"/>
  <c r="AQ8" i="16"/>
  <c r="AP8" i="16"/>
  <c r="AO8" i="16"/>
  <c r="AN8" i="16"/>
  <c r="AM8" i="16"/>
  <c r="AL8" i="16"/>
  <c r="AK8" i="16"/>
  <c r="AQ7" i="16"/>
  <c r="AP7" i="16"/>
  <c r="AO7" i="16"/>
  <c r="AN7" i="16"/>
  <c r="AM7" i="16"/>
  <c r="AL7" i="16"/>
  <c r="AK7" i="16"/>
  <c r="AQ6" i="16"/>
  <c r="AP6" i="16"/>
  <c r="AO6" i="16"/>
  <c r="AN6" i="16"/>
  <c r="AM6" i="16"/>
  <c r="AL6" i="16"/>
  <c r="AK6" i="16"/>
  <c r="AQ5" i="16"/>
  <c r="AP5" i="16"/>
  <c r="AO5" i="16"/>
  <c r="AN5" i="16"/>
  <c r="AM5" i="16"/>
  <c r="AL5" i="16"/>
  <c r="AK5" i="16"/>
  <c r="AQ4" i="16"/>
  <c r="AP4" i="16"/>
  <c r="AO4" i="16"/>
  <c r="AN4" i="16"/>
  <c r="AM4" i="16"/>
  <c r="AL4" i="16"/>
  <c r="AK4" i="16"/>
  <c r="AQ3" i="16"/>
  <c r="AP3" i="16"/>
  <c r="AO3" i="16"/>
  <c r="AM3" i="16"/>
  <c r="AL3" i="16"/>
  <c r="AK3" i="16"/>
  <c r="AP2" i="16"/>
  <c r="AO2" i="16"/>
  <c r="AN2" i="16"/>
  <c r="AM2" i="16"/>
  <c r="AL2" i="16"/>
  <c r="AK2" i="16"/>
  <c r="AD4" i="16"/>
  <c r="AE4" i="16"/>
  <c r="AF4" i="16"/>
  <c r="AG4" i="16"/>
  <c r="AH4" i="16"/>
  <c r="AC5" i="16"/>
  <c r="AD5" i="16"/>
  <c r="AE5" i="16"/>
  <c r="AF5" i="16"/>
  <c r="AG5" i="16"/>
  <c r="AB6" i="16"/>
  <c r="AC6" i="16"/>
  <c r="AD6" i="16"/>
  <c r="AE6" i="16"/>
  <c r="AF6" i="16"/>
  <c r="AD7" i="16"/>
  <c r="AE7" i="16"/>
  <c r="AB8" i="16"/>
  <c r="AC8" i="16"/>
  <c r="AD8" i="16"/>
  <c r="AH8" i="16"/>
  <c r="AB9" i="16"/>
  <c r="AC9" i="16"/>
  <c r="AG9" i="16"/>
  <c r="AB10" i="16"/>
  <c r="AD12" i="16"/>
  <c r="AE12" i="16"/>
  <c r="AF12" i="16"/>
  <c r="AG12" i="16"/>
  <c r="AH12" i="16"/>
  <c r="AC13" i="16"/>
  <c r="AD13" i="16"/>
  <c r="AE13" i="16"/>
  <c r="AF13" i="16"/>
  <c r="AG13" i="16"/>
  <c r="AB14" i="16"/>
  <c r="AC14" i="16"/>
  <c r="AD14" i="16"/>
  <c r="AE14" i="16"/>
  <c r="AF14" i="16"/>
  <c r="AD15" i="16"/>
  <c r="AE15" i="16"/>
  <c r="AB16" i="16"/>
  <c r="AC16" i="16"/>
  <c r="AD16" i="16"/>
  <c r="AH16" i="16"/>
  <c r="AB17" i="16"/>
  <c r="AC17" i="16"/>
  <c r="AG17" i="16"/>
  <c r="AB18" i="16"/>
  <c r="AD20" i="16"/>
  <c r="AE20" i="16"/>
  <c r="AF20" i="16"/>
  <c r="AG20" i="16"/>
  <c r="AH20" i="16"/>
  <c r="AC21" i="16"/>
  <c r="AD21" i="16"/>
  <c r="AE21" i="16"/>
  <c r="AF21" i="16"/>
  <c r="AG21" i="16"/>
  <c r="AB22" i="16"/>
  <c r="AC22" i="16"/>
  <c r="AD22" i="16"/>
  <c r="AE22" i="16"/>
  <c r="AF22" i="16"/>
  <c r="AE3" i="16"/>
  <c r="Z5" i="16"/>
  <c r="Z6" i="16"/>
  <c r="Z7" i="16"/>
  <c r="Z13" i="16"/>
  <c r="Z14" i="16"/>
  <c r="Z15" i="16"/>
  <c r="Z21" i="16"/>
  <c r="Z22" i="16"/>
  <c r="Z3" i="16"/>
  <c r="X4" i="16"/>
  <c r="X5" i="16"/>
  <c r="X6" i="16"/>
  <c r="X7" i="16"/>
  <c r="AA7" i="16" s="1"/>
  <c r="X8" i="16"/>
  <c r="AA8" i="16" s="1"/>
  <c r="X9" i="16"/>
  <c r="AH9" i="16" s="1"/>
  <c r="X10" i="16"/>
  <c r="AF10" i="16" s="1"/>
  <c r="X11" i="16"/>
  <c r="AA11" i="16" s="1"/>
  <c r="X12" i="16"/>
  <c r="X13" i="16"/>
  <c r="X14" i="16"/>
  <c r="X15" i="16"/>
  <c r="AA15" i="16" s="1"/>
  <c r="X16" i="16"/>
  <c r="AA16" i="16" s="1"/>
  <c r="X17" i="16"/>
  <c r="AH17" i="16" s="1"/>
  <c r="X18" i="16"/>
  <c r="AF18" i="16" s="1"/>
  <c r="X19" i="16"/>
  <c r="AA19" i="16" s="1"/>
  <c r="X20" i="16"/>
  <c r="X21" i="16"/>
  <c r="X22" i="16"/>
  <c r="X3" i="16"/>
  <c r="AI3" i="16" s="1"/>
  <c r="O3" i="16"/>
  <c r="P3" i="16"/>
  <c r="AB3" i="16" s="1"/>
  <c r="Q3" i="16"/>
  <c r="AC3" i="16" s="1"/>
  <c r="R3" i="16"/>
  <c r="AD3" i="16" s="1"/>
  <c r="S3" i="16"/>
  <c r="T3" i="16"/>
  <c r="AF3" i="16" s="1"/>
  <c r="U3" i="16"/>
  <c r="AG3" i="16" s="1"/>
  <c r="V3" i="16"/>
  <c r="AH3" i="16" s="1"/>
  <c r="W3" i="16"/>
  <c r="O4" i="16"/>
  <c r="AA4" i="16" s="1"/>
  <c r="P4" i="16"/>
  <c r="AB4" i="16" s="1"/>
  <c r="Q4" i="16"/>
  <c r="AC4" i="16" s="1"/>
  <c r="R4" i="16"/>
  <c r="S4" i="16"/>
  <c r="T4" i="16"/>
  <c r="U4" i="16"/>
  <c r="V4" i="16"/>
  <c r="W4" i="16"/>
  <c r="AI4" i="16" s="1"/>
  <c r="O5" i="16"/>
  <c r="AA5" i="16" s="1"/>
  <c r="P5" i="16"/>
  <c r="AB5" i="16" s="1"/>
  <c r="Q5" i="16"/>
  <c r="R5" i="16"/>
  <c r="S5" i="16"/>
  <c r="T5" i="16"/>
  <c r="U5" i="16"/>
  <c r="V5" i="16"/>
  <c r="AH5" i="16" s="1"/>
  <c r="W5" i="16"/>
  <c r="AI5" i="16" s="1"/>
  <c r="O6" i="16"/>
  <c r="AA6" i="16" s="1"/>
  <c r="P6" i="16"/>
  <c r="Q6" i="16"/>
  <c r="R6" i="16"/>
  <c r="S6" i="16"/>
  <c r="T6" i="16"/>
  <c r="U6" i="16"/>
  <c r="AG6" i="16" s="1"/>
  <c r="V6" i="16"/>
  <c r="AH6" i="16" s="1"/>
  <c r="W6" i="16"/>
  <c r="AI6" i="16" s="1"/>
  <c r="O7" i="16"/>
  <c r="P7" i="16"/>
  <c r="Q7" i="16"/>
  <c r="R7" i="16"/>
  <c r="S7" i="16"/>
  <c r="T7" i="16"/>
  <c r="AF7" i="16" s="1"/>
  <c r="U7" i="16"/>
  <c r="AG7" i="16" s="1"/>
  <c r="V7" i="16"/>
  <c r="AH7" i="16" s="1"/>
  <c r="W7" i="16"/>
  <c r="O8" i="16"/>
  <c r="P8" i="16"/>
  <c r="Q8" i="16"/>
  <c r="R8" i="16"/>
  <c r="S8" i="16"/>
  <c r="AE8" i="16" s="1"/>
  <c r="T8" i="16"/>
  <c r="AF8" i="16" s="1"/>
  <c r="U8" i="16"/>
  <c r="AG8" i="16" s="1"/>
  <c r="V8" i="16"/>
  <c r="W8" i="16"/>
  <c r="O9" i="16"/>
  <c r="P9" i="16"/>
  <c r="Q9" i="16"/>
  <c r="R9" i="16"/>
  <c r="AD9" i="16" s="1"/>
  <c r="S9" i="16"/>
  <c r="AE9" i="16" s="1"/>
  <c r="T9" i="16"/>
  <c r="AF9" i="16" s="1"/>
  <c r="U9" i="16"/>
  <c r="V9" i="16"/>
  <c r="W9" i="16"/>
  <c r="O10" i="16"/>
  <c r="P10" i="16"/>
  <c r="Q10" i="16"/>
  <c r="AC10" i="16" s="1"/>
  <c r="R10" i="16"/>
  <c r="AD10" i="16" s="1"/>
  <c r="S10" i="16"/>
  <c r="AE10" i="16" s="1"/>
  <c r="T10" i="16"/>
  <c r="U10" i="16"/>
  <c r="V10" i="16"/>
  <c r="W10" i="16"/>
  <c r="O11" i="16"/>
  <c r="P11" i="16"/>
  <c r="AB11" i="16" s="1"/>
  <c r="Q11" i="16"/>
  <c r="AC11" i="16" s="1"/>
  <c r="R11" i="16"/>
  <c r="AD11" i="16" s="1"/>
  <c r="S11" i="16"/>
  <c r="T11" i="16"/>
  <c r="U11" i="16"/>
  <c r="V11" i="16"/>
  <c r="W11" i="16"/>
  <c r="O12" i="16"/>
  <c r="AA12" i="16" s="1"/>
  <c r="P12" i="16"/>
  <c r="AB12" i="16" s="1"/>
  <c r="Q12" i="16"/>
  <c r="AC12" i="16" s="1"/>
  <c r="R12" i="16"/>
  <c r="S12" i="16"/>
  <c r="T12" i="16"/>
  <c r="U12" i="16"/>
  <c r="V12" i="16"/>
  <c r="W12" i="16"/>
  <c r="AI12" i="16" s="1"/>
  <c r="O13" i="16"/>
  <c r="AA13" i="16" s="1"/>
  <c r="P13" i="16"/>
  <c r="AB13" i="16" s="1"/>
  <c r="Q13" i="16"/>
  <c r="R13" i="16"/>
  <c r="S13" i="16"/>
  <c r="T13" i="16"/>
  <c r="U13" i="16"/>
  <c r="V13" i="16"/>
  <c r="AH13" i="16" s="1"/>
  <c r="W13" i="16"/>
  <c r="AI13" i="16" s="1"/>
  <c r="O14" i="16"/>
  <c r="AA14" i="16" s="1"/>
  <c r="P14" i="16"/>
  <c r="Q14" i="16"/>
  <c r="R14" i="16"/>
  <c r="S14" i="16"/>
  <c r="T14" i="16"/>
  <c r="U14" i="16"/>
  <c r="AG14" i="16" s="1"/>
  <c r="V14" i="16"/>
  <c r="AH14" i="16" s="1"/>
  <c r="W14" i="16"/>
  <c r="AI14" i="16" s="1"/>
  <c r="O15" i="16"/>
  <c r="P15" i="16"/>
  <c r="Q15" i="16"/>
  <c r="R15" i="16"/>
  <c r="S15" i="16"/>
  <c r="T15" i="16"/>
  <c r="AF15" i="16" s="1"/>
  <c r="U15" i="16"/>
  <c r="AG15" i="16" s="1"/>
  <c r="V15" i="16"/>
  <c r="AH15" i="16" s="1"/>
  <c r="W15" i="16"/>
  <c r="O16" i="16"/>
  <c r="P16" i="16"/>
  <c r="Q16" i="16"/>
  <c r="R16" i="16"/>
  <c r="S16" i="16"/>
  <c r="AE16" i="16" s="1"/>
  <c r="T16" i="16"/>
  <c r="AF16" i="16" s="1"/>
  <c r="U16" i="16"/>
  <c r="AG16" i="16" s="1"/>
  <c r="V16" i="16"/>
  <c r="W16" i="16"/>
  <c r="O17" i="16"/>
  <c r="P17" i="16"/>
  <c r="Q17" i="16"/>
  <c r="R17" i="16"/>
  <c r="AD17" i="16" s="1"/>
  <c r="S17" i="16"/>
  <c r="AE17" i="16" s="1"/>
  <c r="T17" i="16"/>
  <c r="AF17" i="16" s="1"/>
  <c r="U17" i="16"/>
  <c r="V17" i="16"/>
  <c r="W17" i="16"/>
  <c r="O18" i="16"/>
  <c r="P18" i="16"/>
  <c r="Q18" i="16"/>
  <c r="AC18" i="16" s="1"/>
  <c r="R18" i="16"/>
  <c r="AD18" i="16" s="1"/>
  <c r="S18" i="16"/>
  <c r="AE18" i="16" s="1"/>
  <c r="T18" i="16"/>
  <c r="U18" i="16"/>
  <c r="V18" i="16"/>
  <c r="W18" i="16"/>
  <c r="O19" i="16"/>
  <c r="P19" i="16"/>
  <c r="AB19" i="16" s="1"/>
  <c r="Q19" i="16"/>
  <c r="AC19" i="16" s="1"/>
  <c r="R19" i="16"/>
  <c r="AD19" i="16" s="1"/>
  <c r="S19" i="16"/>
  <c r="T19" i="16"/>
  <c r="U19" i="16"/>
  <c r="V19" i="16"/>
  <c r="W19" i="16"/>
  <c r="O20" i="16"/>
  <c r="AA20" i="16" s="1"/>
  <c r="P20" i="16"/>
  <c r="AB20" i="16" s="1"/>
  <c r="Q20" i="16"/>
  <c r="AC20" i="16" s="1"/>
  <c r="R20" i="16"/>
  <c r="S20" i="16"/>
  <c r="T20" i="16"/>
  <c r="U20" i="16"/>
  <c r="V20" i="16"/>
  <c r="W20" i="16"/>
  <c r="AI20" i="16" s="1"/>
  <c r="O21" i="16"/>
  <c r="AA21" i="16" s="1"/>
  <c r="P21" i="16"/>
  <c r="AB21" i="16" s="1"/>
  <c r="Q21" i="16"/>
  <c r="R21" i="16"/>
  <c r="S21" i="16"/>
  <c r="T21" i="16"/>
  <c r="U21" i="16"/>
  <c r="V21" i="16"/>
  <c r="AH21" i="16" s="1"/>
  <c r="W21" i="16"/>
  <c r="AI21" i="16" s="1"/>
  <c r="O22" i="16"/>
  <c r="AA22" i="16" s="1"/>
  <c r="P22" i="16"/>
  <c r="Q22" i="16"/>
  <c r="R22" i="16"/>
  <c r="S22" i="16"/>
  <c r="T22" i="16"/>
  <c r="U22" i="16"/>
  <c r="AG22" i="16" s="1"/>
  <c r="V22" i="16"/>
  <c r="AH22" i="16" s="1"/>
  <c r="W22" i="16"/>
  <c r="AI22" i="16" s="1"/>
  <c r="N4" i="16"/>
  <c r="Z4" i="16" s="1"/>
  <c r="N5" i="16"/>
  <c r="N6" i="16"/>
  <c r="N7" i="16"/>
  <c r="N8" i="16"/>
  <c r="Z8" i="16" s="1"/>
  <c r="N9" i="16"/>
  <c r="Z9" i="16" s="1"/>
  <c r="N10" i="16"/>
  <c r="Z10" i="16" s="1"/>
  <c r="N11" i="16"/>
  <c r="Z11" i="16" s="1"/>
  <c r="N12" i="16"/>
  <c r="Z12" i="16" s="1"/>
  <c r="N13" i="16"/>
  <c r="N14" i="16"/>
  <c r="N15" i="16"/>
  <c r="N16" i="16"/>
  <c r="Z16" i="16" s="1"/>
  <c r="N17" i="16"/>
  <c r="Z17" i="16" s="1"/>
  <c r="N18" i="16"/>
  <c r="Z18" i="16" s="1"/>
  <c r="N19" i="16"/>
  <c r="Z19" i="16" s="1"/>
  <c r="N20" i="16"/>
  <c r="Z20" i="16" s="1"/>
  <c r="N21" i="16"/>
  <c r="N22" i="16"/>
  <c r="N3" i="16"/>
  <c r="AE28" i="15"/>
  <c r="AD28" i="15"/>
  <c r="AC28" i="15"/>
  <c r="U4" i="15"/>
  <c r="V4" i="15"/>
  <c r="U5" i="15"/>
  <c r="V5" i="15"/>
  <c r="U6" i="15"/>
  <c r="V6" i="15"/>
  <c r="U7" i="15"/>
  <c r="V7" i="15"/>
  <c r="U8" i="15"/>
  <c r="V8" i="15"/>
  <c r="U9" i="15"/>
  <c r="V9" i="15"/>
  <c r="U10" i="15"/>
  <c r="V10" i="15"/>
  <c r="U11" i="15"/>
  <c r="V11" i="15"/>
  <c r="U12" i="15"/>
  <c r="V12" i="15"/>
  <c r="U13" i="15"/>
  <c r="V13" i="15"/>
  <c r="U15" i="15"/>
  <c r="V15" i="15"/>
  <c r="U16" i="15"/>
  <c r="V16" i="15"/>
  <c r="U17" i="15"/>
  <c r="V17" i="15"/>
  <c r="U18" i="15"/>
  <c r="V18" i="15"/>
  <c r="U19" i="15"/>
  <c r="V19" i="15"/>
  <c r="U20" i="15"/>
  <c r="V20" i="15"/>
  <c r="U21" i="15"/>
  <c r="V21" i="15"/>
  <c r="U22" i="15"/>
  <c r="V22" i="15"/>
  <c r="U23" i="15"/>
  <c r="V23" i="15"/>
  <c r="T4" i="15"/>
  <c r="T5" i="15"/>
  <c r="T6" i="15"/>
  <c r="T7" i="15"/>
  <c r="T8" i="15"/>
  <c r="T9" i="15"/>
  <c r="T10" i="15"/>
  <c r="T11" i="15"/>
  <c r="T12" i="15"/>
  <c r="T13" i="15"/>
  <c r="T15" i="15"/>
  <c r="T16" i="15"/>
  <c r="T17" i="15"/>
  <c r="T18" i="15"/>
  <c r="T19" i="15"/>
  <c r="T20" i="15"/>
  <c r="T21" i="15"/>
  <c r="T22" i="15"/>
  <c r="T23" i="15"/>
  <c r="U3" i="15"/>
  <c r="V3" i="15"/>
  <c r="T3" i="15"/>
  <c r="AF2" i="15"/>
  <c r="AE2" i="15"/>
  <c r="AD2" i="15"/>
  <c r="AC2" i="15"/>
  <c r="AB2" i="15"/>
  <c r="AA2" i="15"/>
  <c r="Z2" i="15"/>
  <c r="Y2" i="15"/>
  <c r="X2" i="15"/>
  <c r="W2" i="15"/>
  <c r="Q2" i="15"/>
  <c r="P2" i="15"/>
  <c r="O2" i="15"/>
  <c r="N2" i="15"/>
  <c r="M2" i="15"/>
  <c r="L2" i="15"/>
  <c r="K2" i="15"/>
  <c r="H2" i="15"/>
  <c r="G2" i="15"/>
  <c r="F2" i="15"/>
  <c r="AH19" i="16" l="1"/>
  <c r="AI18" i="16"/>
  <c r="AA18" i="16"/>
  <c r="AH11" i="16"/>
  <c r="AI10" i="16"/>
  <c r="AA10" i="16"/>
  <c r="AG19" i="16"/>
  <c r="AH18" i="16"/>
  <c r="AI17" i="16"/>
  <c r="AA17" i="16"/>
  <c r="AC15" i="16"/>
  <c r="AG11" i="16"/>
  <c r="AH10" i="16"/>
  <c r="AI9" i="16"/>
  <c r="AA9" i="16"/>
  <c r="AC7" i="16"/>
  <c r="AF19" i="16"/>
  <c r="AG18" i="16"/>
  <c r="AI16" i="16"/>
  <c r="AB15" i="16"/>
  <c r="AF11" i="16"/>
  <c r="AG10" i="16"/>
  <c r="AI8" i="16"/>
  <c r="AB7" i="16"/>
  <c r="AI19" i="16"/>
  <c r="AI11" i="16"/>
  <c r="AA3" i="16"/>
  <c r="AE19" i="16"/>
  <c r="AI15" i="16"/>
  <c r="AE11" i="16"/>
  <c r="AI7" i="16"/>
  <c r="K3" i="15"/>
  <c r="K5" i="15"/>
  <c r="N4" i="15"/>
  <c r="K4" i="15"/>
  <c r="L6" i="15"/>
  <c r="O5" i="15"/>
  <c r="M6" i="15"/>
  <c r="L5" i="15"/>
  <c r="Q5" i="15"/>
  <c r="N3" i="15"/>
  <c r="L7" i="15"/>
  <c r="N5" i="15"/>
  <c r="N7" i="15"/>
  <c r="K7" i="15"/>
  <c r="P3" i="15"/>
  <c r="M3" i="15"/>
  <c r="L4" i="15"/>
  <c r="M4" i="15"/>
  <c r="O3" i="15"/>
  <c r="P6" i="15"/>
  <c r="O6" i="15"/>
  <c r="Q4" i="15"/>
  <c r="M5" i="15"/>
  <c r="N6" i="15"/>
  <c r="O7" i="15"/>
  <c r="O4" i="15"/>
  <c r="L3" i="15"/>
  <c r="Q6" i="15"/>
  <c r="P5" i="15"/>
  <c r="P4" i="15"/>
  <c r="P7" i="15"/>
  <c r="Q7" i="15"/>
  <c r="Q3" i="15"/>
  <c r="K6" i="15"/>
  <c r="G7" i="15"/>
  <c r="G4" i="15"/>
  <c r="H3" i="15"/>
  <c r="F6" i="15"/>
  <c r="G3" i="15"/>
  <c r="H5" i="15"/>
  <c r="F4" i="15"/>
  <c r="F7" i="15"/>
  <c r="H6" i="15"/>
  <c r="H4" i="15"/>
  <c r="G6" i="15"/>
  <c r="H7" i="15"/>
  <c r="F5" i="15"/>
  <c r="G5" i="15"/>
  <c r="F3" i="15"/>
  <c r="AF5" i="15" l="1"/>
  <c r="Y4" i="15"/>
  <c r="AC3" i="15"/>
  <c r="W5" i="15"/>
  <c r="AB5" i="15"/>
  <c r="AC6" i="15"/>
  <c r="AF4" i="15"/>
  <c r="AE6" i="15"/>
  <c r="AC5" i="15"/>
  <c r="Z6" i="15"/>
  <c r="AD6" i="15"/>
  <c r="AA5" i="15"/>
  <c r="AE4" i="15"/>
  <c r="Z4" i="15"/>
  <c r="AE5" i="15"/>
  <c r="AA6" i="15"/>
  <c r="AD4" i="15"/>
  <c r="AC4" i="15"/>
  <c r="AD5" i="15"/>
  <c r="AF6" i="15"/>
  <c r="AB4" i="15"/>
  <c r="AA4" i="15"/>
  <c r="Y6" i="15"/>
  <c r="Z5" i="15"/>
  <c r="X6" i="15"/>
  <c r="X4" i="15"/>
  <c r="X5" i="15"/>
  <c r="Y5" i="15"/>
  <c r="W4" i="15"/>
  <c r="W6" i="15"/>
  <c r="AD3" i="15"/>
  <c r="Z3" i="15"/>
  <c r="AF3" i="15"/>
  <c r="X3" i="15"/>
  <c r="AA3" i="15"/>
  <c r="AB3" i="15"/>
  <c r="AE3" i="15"/>
  <c r="W3" i="15"/>
  <c r="Y3" i="15"/>
  <c r="L422" i="3"/>
  <c r="Z422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231" i="2"/>
  <c r="Z23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3" i="2"/>
  <c r="N8" i="15" l="1"/>
  <c r="K18" i="15"/>
  <c r="O12" i="15"/>
  <c r="Q21" i="15"/>
  <c r="O18" i="15"/>
  <c r="P8" i="15"/>
  <c r="L8" i="15"/>
  <c r="N19" i="15"/>
  <c r="K11" i="15"/>
  <c r="O8" i="15"/>
  <c r="P23" i="15"/>
  <c r="Q23" i="15"/>
  <c r="M23" i="15"/>
  <c r="N23" i="15"/>
  <c r="N17" i="15"/>
  <c r="P12" i="15"/>
  <c r="P17" i="15"/>
  <c r="N10" i="15"/>
  <c r="M10" i="15"/>
  <c r="L17" i="15"/>
  <c r="N11" i="15"/>
  <c r="M9" i="15"/>
  <c r="P10" i="15"/>
  <c r="K24" i="15"/>
  <c r="L10" i="15"/>
  <c r="M16" i="15"/>
  <c r="P15" i="15"/>
  <c r="Q20" i="15"/>
  <c r="Q24" i="15"/>
  <c r="O16" i="15"/>
  <c r="Q11" i="15"/>
  <c r="O23" i="15"/>
  <c r="M18" i="15"/>
  <c r="Q12" i="15"/>
  <c r="O19" i="15"/>
  <c r="K20" i="15"/>
  <c r="N22" i="15"/>
  <c r="K19" i="15"/>
  <c r="Q10" i="15"/>
  <c r="L11" i="15"/>
  <c r="N21" i="15"/>
  <c r="K15" i="15"/>
  <c r="O21" i="15"/>
  <c r="O15" i="15"/>
  <c r="O9" i="15"/>
  <c r="Q19" i="15"/>
  <c r="O13" i="15"/>
  <c r="M11" i="15"/>
  <c r="O17" i="15"/>
  <c r="K13" i="15"/>
  <c r="K23" i="15"/>
  <c r="O11" i="15"/>
  <c r="N15" i="15"/>
  <c r="L18" i="15"/>
  <c r="P20" i="15"/>
  <c r="P21" i="15"/>
  <c r="Q13" i="15"/>
  <c r="N18" i="15"/>
  <c r="M13" i="15"/>
  <c r="L21" i="15"/>
  <c r="K10" i="15"/>
  <c r="O10" i="15"/>
  <c r="P11" i="15"/>
  <c r="M15" i="15"/>
  <c r="M24" i="15"/>
  <c r="Q8" i="15"/>
  <c r="P16" i="15"/>
  <c r="N16" i="15"/>
  <c r="L15" i="15"/>
  <c r="N12" i="15"/>
  <c r="Q18" i="15"/>
  <c r="O24" i="15"/>
  <c r="N9" i="15"/>
  <c r="M17" i="15"/>
  <c r="N13" i="15"/>
  <c r="M20" i="15"/>
  <c r="L23" i="15"/>
  <c r="L20" i="15"/>
  <c r="L16" i="15"/>
  <c r="L12" i="15"/>
  <c r="Q15" i="15"/>
  <c r="M8" i="15"/>
  <c r="M7" i="15" s="1"/>
  <c r="AB6" i="15" s="1"/>
  <c r="P22" i="15"/>
  <c r="M19" i="15"/>
  <c r="M12" i="15"/>
  <c r="O20" i="15"/>
  <c r="K17" i="15"/>
  <c r="L9" i="15"/>
  <c r="M22" i="15"/>
  <c r="L22" i="15"/>
  <c r="M21" i="15"/>
  <c r="K21" i="15"/>
  <c r="K8" i="15"/>
  <c r="Q22" i="15"/>
  <c r="P9" i="15"/>
  <c r="K12" i="15"/>
  <c r="K9" i="15"/>
  <c r="Q16" i="15"/>
  <c r="P18" i="15"/>
  <c r="L13" i="15"/>
  <c r="Q17" i="15"/>
  <c r="P13" i="15"/>
  <c r="Q9" i="15"/>
  <c r="P19" i="15"/>
  <c r="O22" i="15"/>
  <c r="P24" i="15"/>
  <c r="N24" i="15"/>
  <c r="L24" i="15"/>
  <c r="K16" i="15"/>
  <c r="G10" i="15"/>
  <c r="G13" i="15"/>
  <c r="F22" i="15"/>
  <c r="H23" i="15"/>
  <c r="F19" i="15"/>
  <c r="G8" i="15"/>
  <c r="F17" i="15"/>
  <c r="F10" i="15"/>
  <c r="G18" i="15"/>
  <c r="H22" i="15"/>
  <c r="H17" i="15"/>
  <c r="G24" i="15"/>
  <c r="H24" i="15"/>
  <c r="H21" i="15"/>
  <c r="H15" i="15"/>
  <c r="H13" i="15"/>
  <c r="H16" i="15"/>
  <c r="G21" i="15"/>
  <c r="H12" i="15"/>
  <c r="F9" i="15"/>
  <c r="F18" i="15"/>
  <c r="G12" i="15"/>
  <c r="F12" i="15"/>
  <c r="H18" i="15"/>
  <c r="H10" i="15"/>
  <c r="G20" i="15"/>
  <c r="F23" i="15"/>
  <c r="G11" i="15"/>
  <c r="G22" i="15"/>
  <c r="G16" i="15"/>
  <c r="G19" i="15"/>
  <c r="F16" i="15"/>
  <c r="H19" i="15"/>
  <c r="G9" i="15"/>
  <c r="F24" i="15"/>
  <c r="G23" i="15"/>
  <c r="H11" i="15"/>
  <c r="F15" i="15"/>
  <c r="G15" i="15"/>
  <c r="H9" i="15"/>
  <c r="H8" i="15"/>
  <c r="F13" i="15"/>
  <c r="F20" i="15"/>
  <c r="G17" i="15"/>
  <c r="F11" i="15"/>
  <c r="F21" i="15"/>
  <c r="F8" i="15"/>
  <c r="H20" i="15"/>
  <c r="Z9" i="15" l="1"/>
  <c r="AE23" i="15"/>
  <c r="AE19" i="15"/>
  <c r="AE18" i="15"/>
  <c r="AE15" i="15"/>
  <c r="AE21" i="15"/>
  <c r="AE16" i="15"/>
  <c r="AE20" i="15"/>
  <c r="AE17" i="15"/>
  <c r="AE22" i="15"/>
  <c r="W9" i="15"/>
  <c r="X23" i="15"/>
  <c r="AA9" i="15"/>
  <c r="AF19" i="15"/>
  <c r="AC12" i="15"/>
  <c r="AF15" i="15"/>
  <c r="AD9" i="15"/>
  <c r="AD19" i="15"/>
  <c r="AC16" i="15"/>
  <c r="AE13" i="15"/>
  <c r="AD11" i="15"/>
  <c r="AB15" i="15"/>
  <c r="Y12" i="15"/>
  <c r="AA12" i="15"/>
  <c r="AB13" i="15"/>
  <c r="AB9" i="15"/>
  <c r="W17" i="15"/>
  <c r="X22" i="15"/>
  <c r="Z15" i="15"/>
  <c r="AD16" i="15"/>
  <c r="Z17" i="15"/>
  <c r="AC18" i="15"/>
  <c r="AF12" i="15"/>
  <c r="AB18" i="15"/>
  <c r="N20" i="15"/>
  <c r="AC20" i="15" s="1"/>
  <c r="AB10" i="15"/>
  <c r="AA20" i="15"/>
  <c r="AB22" i="15"/>
  <c r="AA23" i="15"/>
  <c r="AC21" i="15"/>
  <c r="AD23" i="15"/>
  <c r="AE11" i="15"/>
  <c r="Z11" i="15"/>
  <c r="Y16" i="15"/>
  <c r="AE9" i="15"/>
  <c r="AF22" i="15"/>
  <c r="X17" i="15"/>
  <c r="AD22" i="15"/>
  <c r="AA15" i="15"/>
  <c r="AA22" i="15"/>
  <c r="L19" i="15"/>
  <c r="AA19" i="15" s="1"/>
  <c r="X11" i="15"/>
  <c r="AF17" i="15"/>
  <c r="W23" i="15"/>
  <c r="Y21" i="15"/>
  <c r="AF10" i="15"/>
  <c r="Z19" i="15"/>
  <c r="W20" i="15"/>
  <c r="AC11" i="15"/>
  <c r="AC10" i="15"/>
  <c r="AF18" i="15"/>
  <c r="AD13" i="15"/>
  <c r="AE10" i="15"/>
  <c r="AF23" i="15"/>
  <c r="AD15" i="15"/>
  <c r="AA17" i="15"/>
  <c r="AF9" i="15"/>
  <c r="AB21" i="15"/>
  <c r="AA16" i="15"/>
  <c r="AD21" i="15"/>
  <c r="AF11" i="15"/>
  <c r="AF8" i="15"/>
  <c r="AF7" i="15"/>
  <c r="AC15" i="15"/>
  <c r="AE8" i="15"/>
  <c r="AE7" i="15"/>
  <c r="W15" i="15"/>
  <c r="AA13" i="15"/>
  <c r="AB20" i="15"/>
  <c r="AA11" i="15"/>
  <c r="AF20" i="15"/>
  <c r="AE12" i="15"/>
  <c r="AD18" i="15"/>
  <c r="AC13" i="15"/>
  <c r="AF21" i="15"/>
  <c r="Z16" i="15"/>
  <c r="AF16" i="15"/>
  <c r="AD20" i="15"/>
  <c r="AB17" i="15"/>
  <c r="AD10" i="15"/>
  <c r="AB16" i="15"/>
  <c r="AC23" i="15"/>
  <c r="AD12" i="15"/>
  <c r="AB8" i="15"/>
  <c r="AB7" i="15"/>
  <c r="AF13" i="15"/>
  <c r="AC17" i="15"/>
  <c r="AB12" i="15"/>
  <c r="AC9" i="15"/>
  <c r="AD17" i="15"/>
  <c r="AC22" i="15"/>
  <c r="AA10" i="15"/>
  <c r="AB23" i="15"/>
  <c r="AD8" i="15"/>
  <c r="AD7" i="15"/>
  <c r="AA8" i="15"/>
  <c r="AA7" i="15"/>
  <c r="AB19" i="15"/>
  <c r="AA21" i="15"/>
  <c r="AB11" i="15"/>
  <c r="AC8" i="15"/>
  <c r="AC7" i="15"/>
  <c r="Y17" i="15"/>
  <c r="Z12" i="15"/>
  <c r="Z23" i="15"/>
  <c r="K22" i="15"/>
  <c r="Z22" i="15" s="1"/>
  <c r="X15" i="15"/>
  <c r="Y15" i="15"/>
  <c r="Y11" i="15"/>
  <c r="X10" i="15"/>
  <c r="Z8" i="15"/>
  <c r="Z7" i="15"/>
  <c r="X20" i="15"/>
  <c r="Z13" i="15"/>
  <c r="Z10" i="15"/>
  <c r="Z18" i="15"/>
  <c r="Y19" i="15"/>
  <c r="Z20" i="15"/>
  <c r="X19" i="15"/>
  <c r="X16" i="15"/>
  <c r="X21" i="15"/>
  <c r="X8" i="15"/>
  <c r="X7" i="15"/>
  <c r="Y8" i="15"/>
  <c r="Y7" i="15"/>
  <c r="Y9" i="15"/>
  <c r="Y13" i="15"/>
  <c r="Y23" i="15"/>
  <c r="X13" i="15"/>
  <c r="Y10" i="15"/>
  <c r="Y20" i="15"/>
  <c r="Y18" i="15"/>
  <c r="X9" i="15"/>
  <c r="X12" i="15"/>
  <c r="Y22" i="15"/>
  <c r="X18" i="15"/>
  <c r="W22" i="15"/>
  <c r="W13" i="15"/>
  <c r="W10" i="15"/>
  <c r="W8" i="15"/>
  <c r="W7" i="15"/>
  <c r="W12" i="15"/>
  <c r="W21" i="15"/>
  <c r="W19" i="15"/>
  <c r="W11" i="15"/>
  <c r="W18" i="15"/>
  <c r="W16" i="15"/>
  <c r="AC19" i="15" l="1"/>
  <c r="AA18" i="15"/>
  <c r="Z21" i="15"/>
  <c r="AK4" i="4" l="1"/>
  <c r="AL4" i="4"/>
  <c r="AM4" i="4"/>
  <c r="AN4" i="4"/>
  <c r="AO4" i="4"/>
  <c r="AP4" i="4"/>
  <c r="AQ4" i="4"/>
  <c r="AR4" i="4"/>
  <c r="AK5" i="4"/>
  <c r="AL5" i="4"/>
  <c r="AM5" i="4"/>
  <c r="AN5" i="4"/>
  <c r="AO5" i="4"/>
  <c r="AP5" i="4"/>
  <c r="AQ5" i="4"/>
  <c r="AR5" i="4"/>
  <c r="AK6" i="4"/>
  <c r="AL6" i="4"/>
  <c r="AM6" i="4"/>
  <c r="AN6" i="4"/>
  <c r="AO6" i="4"/>
  <c r="AP6" i="4"/>
  <c r="AQ6" i="4"/>
  <c r="AR6" i="4"/>
  <c r="AK7" i="4"/>
  <c r="AL7" i="4"/>
  <c r="AM7" i="4"/>
  <c r="AN7" i="4"/>
  <c r="AO7" i="4"/>
  <c r="AP7" i="4"/>
  <c r="AQ7" i="4"/>
  <c r="AR7" i="4"/>
  <c r="AK8" i="4"/>
  <c r="AL8" i="4"/>
  <c r="AM8" i="4"/>
  <c r="AN8" i="4"/>
  <c r="AO8" i="4"/>
  <c r="AP8" i="4"/>
  <c r="AQ8" i="4"/>
  <c r="AR8" i="4"/>
  <c r="AK9" i="4"/>
  <c r="AL9" i="4"/>
  <c r="AM9" i="4"/>
  <c r="AN9" i="4"/>
  <c r="AO9" i="4"/>
  <c r="AP9" i="4"/>
  <c r="AQ9" i="4"/>
  <c r="AR9" i="4"/>
  <c r="AK10" i="4"/>
  <c r="AL10" i="4"/>
  <c r="AM10" i="4"/>
  <c r="AN10" i="4"/>
  <c r="AO10" i="4"/>
  <c r="AP10" i="4"/>
  <c r="AQ10" i="4"/>
  <c r="AR10" i="4"/>
  <c r="AK11" i="4"/>
  <c r="AL11" i="4"/>
  <c r="AM11" i="4"/>
  <c r="AN11" i="4"/>
  <c r="AO11" i="4"/>
  <c r="AP11" i="4"/>
  <c r="AQ11" i="4"/>
  <c r="AR11" i="4"/>
  <c r="AK12" i="4"/>
  <c r="AL12" i="4"/>
  <c r="AM12" i="4"/>
  <c r="AN12" i="4"/>
  <c r="AO12" i="4"/>
  <c r="AP12" i="4"/>
  <c r="AQ12" i="4"/>
  <c r="AR12" i="4"/>
  <c r="AK13" i="4"/>
  <c r="AL13" i="4"/>
  <c r="AM13" i="4"/>
  <c r="AN13" i="4"/>
  <c r="AO13" i="4"/>
  <c r="AP13" i="4"/>
  <c r="AQ13" i="4"/>
  <c r="AR13" i="4"/>
  <c r="AK14" i="4"/>
  <c r="AL14" i="4"/>
  <c r="AM14" i="4"/>
  <c r="AN14" i="4"/>
  <c r="AO14" i="4"/>
  <c r="AP14" i="4"/>
  <c r="AQ14" i="4"/>
  <c r="AR14" i="4"/>
  <c r="AK15" i="4"/>
  <c r="AL15" i="4"/>
  <c r="AM15" i="4"/>
  <c r="AN15" i="4"/>
  <c r="AO15" i="4"/>
  <c r="AP15" i="4"/>
  <c r="AQ15" i="4"/>
  <c r="AR15" i="4"/>
  <c r="AK16" i="4"/>
  <c r="AL16" i="4"/>
  <c r="AM16" i="4"/>
  <c r="AN16" i="4"/>
  <c r="AO16" i="4"/>
  <c r="AP16" i="4"/>
  <c r="AQ16" i="4"/>
  <c r="AR16" i="4"/>
  <c r="AK17" i="4"/>
  <c r="AL17" i="4"/>
  <c r="AM17" i="4"/>
  <c r="AN17" i="4"/>
  <c r="AO17" i="4"/>
  <c r="AP17" i="4"/>
  <c r="AQ17" i="4"/>
  <c r="AR17" i="4"/>
  <c r="AK18" i="4"/>
  <c r="AL18" i="4"/>
  <c r="AM18" i="4"/>
  <c r="AN18" i="4"/>
  <c r="AO18" i="4"/>
  <c r="AP18" i="4"/>
  <c r="AQ18" i="4"/>
  <c r="AR18" i="4"/>
  <c r="AK19" i="4"/>
  <c r="AL19" i="4"/>
  <c r="AM19" i="4"/>
  <c r="AN19" i="4"/>
  <c r="AO19" i="4"/>
  <c r="AP19" i="4"/>
  <c r="AQ19" i="4"/>
  <c r="AR19" i="4"/>
  <c r="AK20" i="4"/>
  <c r="AL20" i="4"/>
  <c r="AM20" i="4"/>
  <c r="AN20" i="4"/>
  <c r="AO20" i="4"/>
  <c r="AP20" i="4"/>
  <c r="AQ20" i="4"/>
  <c r="AR20" i="4"/>
  <c r="AK21" i="4"/>
  <c r="AL21" i="4"/>
  <c r="AM21" i="4"/>
  <c r="AN21" i="4"/>
  <c r="AO21" i="4"/>
  <c r="AP21" i="4"/>
  <c r="AQ21" i="4"/>
  <c r="AR21" i="4"/>
  <c r="AK22" i="4"/>
  <c r="AL22" i="4"/>
  <c r="AM22" i="4"/>
  <c r="AN22" i="4"/>
  <c r="AO22" i="4"/>
  <c r="AP22" i="4"/>
  <c r="AQ22" i="4"/>
  <c r="AR22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Z4" i="4"/>
  <c r="AA4" i="4"/>
  <c r="AB4" i="4"/>
  <c r="AC4" i="4"/>
  <c r="AD4" i="4"/>
  <c r="AE4" i="4"/>
  <c r="AF4" i="4"/>
  <c r="AG4" i="4"/>
  <c r="Z5" i="4"/>
  <c r="AA5" i="4"/>
  <c r="AB5" i="4"/>
  <c r="AC5" i="4"/>
  <c r="AD5" i="4"/>
  <c r="AE5" i="4"/>
  <c r="AF5" i="4"/>
  <c r="AG5" i="4"/>
  <c r="Z6" i="4"/>
  <c r="AA6" i="4"/>
  <c r="AB6" i="4"/>
  <c r="AC6" i="4"/>
  <c r="AD6" i="4"/>
  <c r="AE6" i="4"/>
  <c r="AF6" i="4"/>
  <c r="AG6" i="4"/>
  <c r="Z7" i="4"/>
  <c r="AA7" i="4"/>
  <c r="AB7" i="4"/>
  <c r="AC7" i="4"/>
  <c r="AD7" i="4"/>
  <c r="AE7" i="4"/>
  <c r="AF7" i="4"/>
  <c r="AG7" i="4"/>
  <c r="Z8" i="4"/>
  <c r="AA8" i="4"/>
  <c r="AB8" i="4"/>
  <c r="AC8" i="4"/>
  <c r="AD8" i="4"/>
  <c r="AE8" i="4"/>
  <c r="AF8" i="4"/>
  <c r="AG8" i="4"/>
  <c r="Z9" i="4"/>
  <c r="AA9" i="4"/>
  <c r="AB9" i="4"/>
  <c r="AC9" i="4"/>
  <c r="AD9" i="4"/>
  <c r="AE9" i="4"/>
  <c r="AF9" i="4"/>
  <c r="AG9" i="4"/>
  <c r="Z10" i="4"/>
  <c r="AA10" i="4"/>
  <c r="AB10" i="4"/>
  <c r="AC10" i="4"/>
  <c r="AD10" i="4"/>
  <c r="AE10" i="4"/>
  <c r="AF10" i="4"/>
  <c r="AG10" i="4"/>
  <c r="Z11" i="4"/>
  <c r="AA11" i="4"/>
  <c r="AB11" i="4"/>
  <c r="AC11" i="4"/>
  <c r="AD11" i="4"/>
  <c r="AE11" i="4"/>
  <c r="AF11" i="4"/>
  <c r="AG11" i="4"/>
  <c r="Z12" i="4"/>
  <c r="AA12" i="4"/>
  <c r="AB12" i="4"/>
  <c r="AC12" i="4"/>
  <c r="AD12" i="4"/>
  <c r="AE12" i="4"/>
  <c r="AF12" i="4"/>
  <c r="AG12" i="4"/>
  <c r="Z13" i="4"/>
  <c r="AA13" i="4"/>
  <c r="AB13" i="4"/>
  <c r="AC13" i="4"/>
  <c r="AD13" i="4"/>
  <c r="AE13" i="4"/>
  <c r="AF13" i="4"/>
  <c r="AG13" i="4"/>
  <c r="Z14" i="4"/>
  <c r="AA14" i="4"/>
  <c r="AB14" i="4"/>
  <c r="AC14" i="4"/>
  <c r="AD14" i="4"/>
  <c r="AE14" i="4"/>
  <c r="AF14" i="4"/>
  <c r="AG14" i="4"/>
  <c r="Z15" i="4"/>
  <c r="AA15" i="4"/>
  <c r="AB15" i="4"/>
  <c r="AC15" i="4"/>
  <c r="AD15" i="4"/>
  <c r="AE15" i="4"/>
  <c r="AF15" i="4"/>
  <c r="AG15" i="4"/>
  <c r="Z16" i="4"/>
  <c r="AA16" i="4"/>
  <c r="AB16" i="4"/>
  <c r="AC16" i="4"/>
  <c r="AD16" i="4"/>
  <c r="AE16" i="4"/>
  <c r="AF16" i="4"/>
  <c r="AG16" i="4"/>
  <c r="Z17" i="4"/>
  <c r="AA17" i="4"/>
  <c r="AB17" i="4"/>
  <c r="AC17" i="4"/>
  <c r="AD17" i="4"/>
  <c r="AE17" i="4"/>
  <c r="AF17" i="4"/>
  <c r="AG17" i="4"/>
  <c r="Z18" i="4"/>
  <c r="AA18" i="4"/>
  <c r="AB18" i="4"/>
  <c r="AC18" i="4"/>
  <c r="AD18" i="4"/>
  <c r="AE18" i="4"/>
  <c r="AF18" i="4"/>
  <c r="AG18" i="4"/>
  <c r="Z19" i="4"/>
  <c r="AA19" i="4"/>
  <c r="AB19" i="4"/>
  <c r="AC19" i="4"/>
  <c r="AD19" i="4"/>
  <c r="AE19" i="4"/>
  <c r="AF19" i="4"/>
  <c r="AG19" i="4"/>
  <c r="Z20" i="4"/>
  <c r="AA20" i="4"/>
  <c r="AB20" i="4"/>
  <c r="AC20" i="4"/>
  <c r="AD20" i="4"/>
  <c r="AE20" i="4"/>
  <c r="AF20" i="4"/>
  <c r="AG20" i="4"/>
  <c r="Z21" i="4"/>
  <c r="AA21" i="4"/>
  <c r="AB21" i="4"/>
  <c r="AC21" i="4"/>
  <c r="AD21" i="4"/>
  <c r="AE21" i="4"/>
  <c r="AF21" i="4"/>
  <c r="AG21" i="4"/>
  <c r="Z22" i="4"/>
  <c r="AA22" i="4"/>
  <c r="AB22" i="4"/>
  <c r="AC22" i="4"/>
  <c r="AD22" i="4"/>
  <c r="AE22" i="4"/>
  <c r="AF22" i="4"/>
  <c r="AG22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3" i="4"/>
  <c r="Z3" i="4"/>
  <c r="AA3" i="4"/>
  <c r="AB3" i="4"/>
  <c r="AC3" i="4"/>
  <c r="AD3" i="4"/>
  <c r="AE3" i="4"/>
  <c r="AF3" i="4"/>
  <c r="AG3" i="4"/>
  <c r="AJ3" i="4"/>
  <c r="AK3" i="4"/>
  <c r="AL3" i="4"/>
  <c r="AM3" i="4"/>
  <c r="AN3" i="4"/>
  <c r="AO3" i="4"/>
  <c r="AP3" i="4"/>
  <c r="AQ3" i="4"/>
  <c r="AR3" i="4"/>
  <c r="X3" i="4"/>
  <c r="O382" i="3"/>
  <c r="J422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O88" i="3" s="1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O160" i="3" s="1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3" i="3"/>
  <c r="I231" i="3"/>
  <c r="P231" i="3" s="1"/>
  <c r="K231" i="3"/>
  <c r="L231" i="3"/>
  <c r="R231" i="3" s="1"/>
  <c r="H231" i="3"/>
  <c r="O231" i="3" s="1"/>
  <c r="H4" i="3"/>
  <c r="I4" i="3"/>
  <c r="K4" i="3"/>
  <c r="L4" i="3"/>
  <c r="R4" i="3" s="1"/>
  <c r="H5" i="3"/>
  <c r="I5" i="3"/>
  <c r="P5" i="3" s="1"/>
  <c r="K5" i="3"/>
  <c r="L5" i="3"/>
  <c r="H6" i="3"/>
  <c r="I6" i="3"/>
  <c r="P6" i="3" s="1"/>
  <c r="K6" i="3"/>
  <c r="L6" i="3"/>
  <c r="R6" i="3" s="1"/>
  <c r="H7" i="3"/>
  <c r="O7" i="3" s="1"/>
  <c r="I7" i="3"/>
  <c r="K7" i="3"/>
  <c r="L7" i="3"/>
  <c r="R7" i="3" s="1"/>
  <c r="H8" i="3"/>
  <c r="I8" i="3"/>
  <c r="K8" i="3"/>
  <c r="L8" i="3"/>
  <c r="H9" i="3"/>
  <c r="O9" i="3" s="1"/>
  <c r="I9" i="3"/>
  <c r="P9" i="3" s="1"/>
  <c r="K9" i="3"/>
  <c r="Q9" i="3" s="1"/>
  <c r="L9" i="3"/>
  <c r="R9" i="3" s="1"/>
  <c r="H10" i="3"/>
  <c r="O10" i="3" s="1"/>
  <c r="I10" i="3"/>
  <c r="P10" i="3" s="1"/>
  <c r="K10" i="3"/>
  <c r="Q10" i="3" s="1"/>
  <c r="L10" i="3"/>
  <c r="R10" i="3" s="1"/>
  <c r="H11" i="3"/>
  <c r="I11" i="3"/>
  <c r="K11" i="3"/>
  <c r="L11" i="3"/>
  <c r="H12" i="3"/>
  <c r="I12" i="3"/>
  <c r="K12" i="3"/>
  <c r="L12" i="3"/>
  <c r="H13" i="3"/>
  <c r="I13" i="3"/>
  <c r="K13" i="3"/>
  <c r="L13" i="3"/>
  <c r="H14" i="3"/>
  <c r="I14" i="3"/>
  <c r="P14" i="3" s="1"/>
  <c r="K14" i="3"/>
  <c r="L14" i="3"/>
  <c r="H15" i="3"/>
  <c r="O15" i="3" s="1"/>
  <c r="I15" i="3"/>
  <c r="K15" i="3"/>
  <c r="Q15" i="3" s="1"/>
  <c r="L15" i="3"/>
  <c r="H16" i="3"/>
  <c r="I16" i="3"/>
  <c r="K16" i="3"/>
  <c r="L16" i="3"/>
  <c r="H17" i="3"/>
  <c r="O17" i="3" s="1"/>
  <c r="I17" i="3"/>
  <c r="K17" i="3"/>
  <c r="L17" i="3"/>
  <c r="H18" i="3"/>
  <c r="O18" i="3" s="1"/>
  <c r="I18" i="3"/>
  <c r="P18" i="3" s="1"/>
  <c r="K18" i="3"/>
  <c r="Q18" i="3" s="1"/>
  <c r="L18" i="3"/>
  <c r="R18" i="3" s="1"/>
  <c r="H19" i="3"/>
  <c r="I19" i="3"/>
  <c r="K19" i="3"/>
  <c r="Q19" i="3" s="1"/>
  <c r="L19" i="3"/>
  <c r="H20" i="3"/>
  <c r="I20" i="3"/>
  <c r="K20" i="3"/>
  <c r="L20" i="3"/>
  <c r="H21" i="3"/>
  <c r="O21" i="3" s="1"/>
  <c r="I21" i="3"/>
  <c r="P21" i="3" s="1"/>
  <c r="K21" i="3"/>
  <c r="Q21" i="3" s="1"/>
  <c r="L21" i="3"/>
  <c r="R21" i="3" s="1"/>
  <c r="H22" i="3"/>
  <c r="I22" i="3"/>
  <c r="P22" i="3" s="1"/>
  <c r="K22" i="3"/>
  <c r="L22" i="3"/>
  <c r="R22" i="3" s="1"/>
  <c r="H23" i="3"/>
  <c r="O23" i="3" s="1"/>
  <c r="I23" i="3"/>
  <c r="P23" i="3" s="1"/>
  <c r="K23" i="3"/>
  <c r="L23" i="3"/>
  <c r="R23" i="3" s="1"/>
  <c r="H24" i="3"/>
  <c r="I24" i="3"/>
  <c r="K24" i="3"/>
  <c r="L24" i="3"/>
  <c r="H25" i="3"/>
  <c r="I25" i="3"/>
  <c r="K25" i="3"/>
  <c r="L25" i="3"/>
  <c r="H26" i="3"/>
  <c r="I26" i="3"/>
  <c r="P26" i="3" s="1"/>
  <c r="K26" i="3"/>
  <c r="L26" i="3"/>
  <c r="H27" i="3"/>
  <c r="I27" i="3"/>
  <c r="K27" i="3"/>
  <c r="Q27" i="3" s="1"/>
  <c r="L27" i="3"/>
  <c r="H28" i="3"/>
  <c r="O28" i="3" s="1"/>
  <c r="I28" i="3"/>
  <c r="K28" i="3"/>
  <c r="L28" i="3"/>
  <c r="R28" i="3" s="1"/>
  <c r="H29" i="3"/>
  <c r="O29" i="3" s="1"/>
  <c r="I29" i="3"/>
  <c r="P29" i="3" s="1"/>
  <c r="K29" i="3"/>
  <c r="L29" i="3"/>
  <c r="H30" i="3"/>
  <c r="I30" i="3"/>
  <c r="P30" i="3" s="1"/>
  <c r="K30" i="3"/>
  <c r="L30" i="3"/>
  <c r="R30" i="3" s="1"/>
  <c r="H31" i="3"/>
  <c r="O31" i="3" s="1"/>
  <c r="I31" i="3"/>
  <c r="K31" i="3"/>
  <c r="L31" i="3"/>
  <c r="R31" i="3" s="1"/>
  <c r="H32" i="3"/>
  <c r="I32" i="3"/>
  <c r="K32" i="3"/>
  <c r="L32" i="3"/>
  <c r="H33" i="3"/>
  <c r="O33" i="3" s="1"/>
  <c r="I33" i="3"/>
  <c r="P33" i="3" s="1"/>
  <c r="K33" i="3"/>
  <c r="Q33" i="3" s="1"/>
  <c r="L33" i="3"/>
  <c r="R33" i="3" s="1"/>
  <c r="H34" i="3"/>
  <c r="O34" i="3" s="1"/>
  <c r="I34" i="3"/>
  <c r="P34" i="3" s="1"/>
  <c r="K34" i="3"/>
  <c r="Q34" i="3" s="1"/>
  <c r="L34" i="3"/>
  <c r="R34" i="3" s="1"/>
  <c r="H35" i="3"/>
  <c r="I35" i="3"/>
  <c r="K35" i="3"/>
  <c r="L35" i="3"/>
  <c r="H36" i="3"/>
  <c r="I36" i="3"/>
  <c r="K36" i="3"/>
  <c r="L36" i="3"/>
  <c r="H37" i="3"/>
  <c r="I37" i="3"/>
  <c r="K37" i="3"/>
  <c r="L37" i="3"/>
  <c r="H38" i="3"/>
  <c r="I38" i="3"/>
  <c r="P38" i="3" s="1"/>
  <c r="K38" i="3"/>
  <c r="L38" i="3"/>
  <c r="H39" i="3"/>
  <c r="O39" i="3" s="1"/>
  <c r="I39" i="3"/>
  <c r="K39" i="3"/>
  <c r="Q39" i="3" s="1"/>
  <c r="L39" i="3"/>
  <c r="H40" i="3"/>
  <c r="I40" i="3"/>
  <c r="K40" i="3"/>
  <c r="L40" i="3"/>
  <c r="H41" i="3"/>
  <c r="I41" i="3"/>
  <c r="P41" i="3" s="1"/>
  <c r="K41" i="3"/>
  <c r="L41" i="3"/>
  <c r="H42" i="3"/>
  <c r="O42" i="3" s="1"/>
  <c r="I42" i="3"/>
  <c r="P42" i="3" s="1"/>
  <c r="K42" i="3"/>
  <c r="Q42" i="3" s="1"/>
  <c r="L42" i="3"/>
  <c r="R42" i="3" s="1"/>
  <c r="H43" i="3"/>
  <c r="I43" i="3"/>
  <c r="K43" i="3"/>
  <c r="L43" i="3"/>
  <c r="H44" i="3"/>
  <c r="I44" i="3"/>
  <c r="K44" i="3"/>
  <c r="L44" i="3"/>
  <c r="H45" i="3"/>
  <c r="O45" i="3" s="1"/>
  <c r="I45" i="3"/>
  <c r="P45" i="3" s="1"/>
  <c r="K45" i="3"/>
  <c r="Q45" i="3" s="1"/>
  <c r="L45" i="3"/>
  <c r="R45" i="3" s="1"/>
  <c r="H46" i="3"/>
  <c r="I46" i="3"/>
  <c r="P46" i="3" s="1"/>
  <c r="K46" i="3"/>
  <c r="L46" i="3"/>
  <c r="R46" i="3" s="1"/>
  <c r="H47" i="3"/>
  <c r="O47" i="3" s="1"/>
  <c r="I47" i="3"/>
  <c r="P47" i="3" s="1"/>
  <c r="K47" i="3"/>
  <c r="L47" i="3"/>
  <c r="R47" i="3" s="1"/>
  <c r="H48" i="3"/>
  <c r="I48" i="3"/>
  <c r="K48" i="3"/>
  <c r="L48" i="3"/>
  <c r="H49" i="3"/>
  <c r="I49" i="3"/>
  <c r="K49" i="3"/>
  <c r="L49" i="3"/>
  <c r="H50" i="3"/>
  <c r="I50" i="3"/>
  <c r="P50" i="3" s="1"/>
  <c r="K50" i="3"/>
  <c r="L50" i="3"/>
  <c r="H51" i="3"/>
  <c r="I51" i="3"/>
  <c r="K51" i="3"/>
  <c r="Q51" i="3" s="1"/>
  <c r="L51" i="3"/>
  <c r="H52" i="3"/>
  <c r="I52" i="3"/>
  <c r="P52" i="3" s="1"/>
  <c r="K52" i="3"/>
  <c r="L52" i="3"/>
  <c r="R52" i="3" s="1"/>
  <c r="H53" i="3"/>
  <c r="O53" i="3" s="1"/>
  <c r="I53" i="3"/>
  <c r="P53" i="3" s="1"/>
  <c r="K53" i="3"/>
  <c r="L53" i="3"/>
  <c r="H54" i="3"/>
  <c r="I54" i="3"/>
  <c r="P54" i="3" s="1"/>
  <c r="K54" i="3"/>
  <c r="L54" i="3"/>
  <c r="R54" i="3" s="1"/>
  <c r="H55" i="3"/>
  <c r="I55" i="3"/>
  <c r="K55" i="3"/>
  <c r="L55" i="3"/>
  <c r="R55" i="3" s="1"/>
  <c r="H56" i="3"/>
  <c r="I56" i="3"/>
  <c r="K56" i="3"/>
  <c r="L56" i="3"/>
  <c r="H57" i="3"/>
  <c r="O57" i="3" s="1"/>
  <c r="I57" i="3"/>
  <c r="P57" i="3" s="1"/>
  <c r="K57" i="3"/>
  <c r="Q57" i="3" s="1"/>
  <c r="L57" i="3"/>
  <c r="R57" i="3" s="1"/>
  <c r="H58" i="3"/>
  <c r="O58" i="3" s="1"/>
  <c r="I58" i="3"/>
  <c r="P58" i="3" s="1"/>
  <c r="K58" i="3"/>
  <c r="Q58" i="3" s="1"/>
  <c r="L58" i="3"/>
  <c r="R58" i="3" s="1"/>
  <c r="H59" i="3"/>
  <c r="I59" i="3"/>
  <c r="K59" i="3"/>
  <c r="L59" i="3"/>
  <c r="H60" i="3"/>
  <c r="I60" i="3"/>
  <c r="P60" i="3" s="1"/>
  <c r="K60" i="3"/>
  <c r="L60" i="3"/>
  <c r="H61" i="3"/>
  <c r="I61" i="3"/>
  <c r="K61" i="3"/>
  <c r="L61" i="3"/>
  <c r="H62" i="3"/>
  <c r="I62" i="3"/>
  <c r="P62" i="3" s="1"/>
  <c r="K62" i="3"/>
  <c r="L62" i="3"/>
  <c r="H63" i="3"/>
  <c r="O63" i="3" s="1"/>
  <c r="I63" i="3"/>
  <c r="P63" i="3" s="1"/>
  <c r="K63" i="3"/>
  <c r="Q63" i="3" s="1"/>
  <c r="L63" i="3"/>
  <c r="R63" i="3" s="1"/>
  <c r="H64" i="3"/>
  <c r="I64" i="3"/>
  <c r="K64" i="3"/>
  <c r="L64" i="3"/>
  <c r="H65" i="3"/>
  <c r="I65" i="3"/>
  <c r="K65" i="3"/>
  <c r="L65" i="3"/>
  <c r="H66" i="3"/>
  <c r="O66" i="3" s="1"/>
  <c r="I66" i="3"/>
  <c r="P66" i="3" s="1"/>
  <c r="K66" i="3"/>
  <c r="Q66" i="3" s="1"/>
  <c r="L66" i="3"/>
  <c r="R66" i="3" s="1"/>
  <c r="H67" i="3"/>
  <c r="I67" i="3"/>
  <c r="K67" i="3"/>
  <c r="Q67" i="3" s="1"/>
  <c r="L67" i="3"/>
  <c r="H68" i="3"/>
  <c r="I68" i="3"/>
  <c r="P68" i="3" s="1"/>
  <c r="K68" i="3"/>
  <c r="L68" i="3"/>
  <c r="H69" i="3"/>
  <c r="O69" i="3" s="1"/>
  <c r="I69" i="3"/>
  <c r="P69" i="3" s="1"/>
  <c r="K69" i="3"/>
  <c r="Q69" i="3" s="1"/>
  <c r="L69" i="3"/>
  <c r="R69" i="3" s="1"/>
  <c r="H70" i="3"/>
  <c r="I70" i="3"/>
  <c r="P70" i="3" s="1"/>
  <c r="K70" i="3"/>
  <c r="L70" i="3"/>
  <c r="R70" i="3" s="1"/>
  <c r="H71" i="3"/>
  <c r="O71" i="3" s="1"/>
  <c r="I71" i="3"/>
  <c r="P71" i="3" s="1"/>
  <c r="K71" i="3"/>
  <c r="Q71" i="3" s="1"/>
  <c r="L71" i="3"/>
  <c r="R71" i="3" s="1"/>
  <c r="H72" i="3"/>
  <c r="I72" i="3"/>
  <c r="K72" i="3"/>
  <c r="L72" i="3"/>
  <c r="H73" i="3"/>
  <c r="O73" i="3" s="1"/>
  <c r="I73" i="3"/>
  <c r="K73" i="3"/>
  <c r="L73" i="3"/>
  <c r="H74" i="3"/>
  <c r="I74" i="3"/>
  <c r="P74" i="3" s="1"/>
  <c r="K74" i="3"/>
  <c r="L74" i="3"/>
  <c r="H75" i="3"/>
  <c r="I75" i="3"/>
  <c r="K75" i="3"/>
  <c r="Q75" i="3" s="1"/>
  <c r="L75" i="3"/>
  <c r="H76" i="3"/>
  <c r="I76" i="3"/>
  <c r="K76" i="3"/>
  <c r="L76" i="3"/>
  <c r="R76" i="3" s="1"/>
  <c r="H77" i="3"/>
  <c r="I77" i="3"/>
  <c r="K77" i="3"/>
  <c r="L77" i="3"/>
  <c r="H78" i="3"/>
  <c r="I78" i="3"/>
  <c r="P78" i="3" s="1"/>
  <c r="K78" i="3"/>
  <c r="L78" i="3"/>
  <c r="R78" i="3" s="1"/>
  <c r="H79" i="3"/>
  <c r="I79" i="3"/>
  <c r="P79" i="3" s="1"/>
  <c r="K79" i="3"/>
  <c r="L79" i="3"/>
  <c r="R79" i="3" s="1"/>
  <c r="H80" i="3"/>
  <c r="I80" i="3"/>
  <c r="K80" i="3"/>
  <c r="L80" i="3"/>
  <c r="H81" i="3"/>
  <c r="O81" i="3" s="1"/>
  <c r="I81" i="3"/>
  <c r="P81" i="3" s="1"/>
  <c r="K81" i="3"/>
  <c r="Q81" i="3" s="1"/>
  <c r="L81" i="3"/>
  <c r="R81" i="3" s="1"/>
  <c r="H82" i="3"/>
  <c r="O82" i="3" s="1"/>
  <c r="I82" i="3"/>
  <c r="P82" i="3" s="1"/>
  <c r="K82" i="3"/>
  <c r="Q82" i="3" s="1"/>
  <c r="L82" i="3"/>
  <c r="R82" i="3" s="1"/>
  <c r="H83" i="3"/>
  <c r="I83" i="3"/>
  <c r="K83" i="3"/>
  <c r="Q83" i="3" s="1"/>
  <c r="L83" i="3"/>
  <c r="H84" i="3"/>
  <c r="I84" i="3"/>
  <c r="K84" i="3"/>
  <c r="L84" i="3"/>
  <c r="H85" i="3"/>
  <c r="I85" i="3"/>
  <c r="K85" i="3"/>
  <c r="L85" i="3"/>
  <c r="H86" i="3"/>
  <c r="I86" i="3"/>
  <c r="P86" i="3" s="1"/>
  <c r="K86" i="3"/>
  <c r="L86" i="3"/>
  <c r="H87" i="3"/>
  <c r="O87" i="3" s="1"/>
  <c r="I87" i="3"/>
  <c r="P87" i="3" s="1"/>
  <c r="K87" i="3"/>
  <c r="Q87" i="3" s="1"/>
  <c r="L87" i="3"/>
  <c r="R87" i="3" s="1"/>
  <c r="H88" i="3"/>
  <c r="I88" i="3"/>
  <c r="K88" i="3"/>
  <c r="L88" i="3"/>
  <c r="H89" i="3"/>
  <c r="I89" i="3"/>
  <c r="K89" i="3"/>
  <c r="L89" i="3"/>
  <c r="H90" i="3"/>
  <c r="O90" i="3" s="1"/>
  <c r="I90" i="3"/>
  <c r="P90" i="3" s="1"/>
  <c r="K90" i="3"/>
  <c r="Q90" i="3" s="1"/>
  <c r="L90" i="3"/>
  <c r="R90" i="3" s="1"/>
  <c r="H91" i="3"/>
  <c r="I91" i="3"/>
  <c r="K91" i="3"/>
  <c r="Q91" i="3" s="1"/>
  <c r="L91" i="3"/>
  <c r="H92" i="3"/>
  <c r="I92" i="3"/>
  <c r="P92" i="3" s="1"/>
  <c r="K92" i="3"/>
  <c r="L92" i="3"/>
  <c r="H93" i="3"/>
  <c r="O93" i="3" s="1"/>
  <c r="I93" i="3"/>
  <c r="P93" i="3" s="1"/>
  <c r="K93" i="3"/>
  <c r="Q93" i="3" s="1"/>
  <c r="L93" i="3"/>
  <c r="R93" i="3" s="1"/>
  <c r="H94" i="3"/>
  <c r="I94" i="3"/>
  <c r="P94" i="3" s="1"/>
  <c r="K94" i="3"/>
  <c r="L94" i="3"/>
  <c r="R94" i="3" s="1"/>
  <c r="H95" i="3"/>
  <c r="O95" i="3" s="1"/>
  <c r="I95" i="3"/>
  <c r="P95" i="3" s="1"/>
  <c r="K95" i="3"/>
  <c r="Q95" i="3" s="1"/>
  <c r="L95" i="3"/>
  <c r="R95" i="3" s="1"/>
  <c r="H96" i="3"/>
  <c r="I96" i="3"/>
  <c r="K96" i="3"/>
  <c r="L96" i="3"/>
  <c r="H97" i="3"/>
  <c r="I97" i="3"/>
  <c r="K97" i="3"/>
  <c r="L97" i="3"/>
  <c r="H98" i="3"/>
  <c r="O98" i="3" s="1"/>
  <c r="I98" i="3"/>
  <c r="P98" i="3" s="1"/>
  <c r="K98" i="3"/>
  <c r="L98" i="3"/>
  <c r="H99" i="3"/>
  <c r="I99" i="3"/>
  <c r="K99" i="3"/>
  <c r="Q99" i="3" s="1"/>
  <c r="L99" i="3"/>
  <c r="H100" i="3"/>
  <c r="I100" i="3"/>
  <c r="K100" i="3"/>
  <c r="L100" i="3"/>
  <c r="R100" i="3" s="1"/>
  <c r="H101" i="3"/>
  <c r="I101" i="3"/>
  <c r="K101" i="3"/>
  <c r="L101" i="3"/>
  <c r="H102" i="3"/>
  <c r="I102" i="3"/>
  <c r="P102" i="3" s="1"/>
  <c r="K102" i="3"/>
  <c r="L102" i="3"/>
  <c r="R102" i="3" s="1"/>
  <c r="H103" i="3"/>
  <c r="O103" i="3" s="1"/>
  <c r="I103" i="3"/>
  <c r="P103" i="3" s="1"/>
  <c r="K103" i="3"/>
  <c r="L103" i="3"/>
  <c r="R103" i="3" s="1"/>
  <c r="H104" i="3"/>
  <c r="I104" i="3"/>
  <c r="K104" i="3"/>
  <c r="L104" i="3"/>
  <c r="H105" i="3"/>
  <c r="O105" i="3" s="1"/>
  <c r="I105" i="3"/>
  <c r="P105" i="3" s="1"/>
  <c r="K105" i="3"/>
  <c r="Q105" i="3" s="1"/>
  <c r="L105" i="3"/>
  <c r="R105" i="3" s="1"/>
  <c r="H106" i="3"/>
  <c r="O106" i="3" s="1"/>
  <c r="I106" i="3"/>
  <c r="P106" i="3" s="1"/>
  <c r="K106" i="3"/>
  <c r="Q106" i="3" s="1"/>
  <c r="L106" i="3"/>
  <c r="R106" i="3" s="1"/>
  <c r="H107" i="3"/>
  <c r="I107" i="3"/>
  <c r="K107" i="3"/>
  <c r="Q107" i="3" s="1"/>
  <c r="L107" i="3"/>
  <c r="R107" i="3" s="1"/>
  <c r="H108" i="3"/>
  <c r="I108" i="3"/>
  <c r="K108" i="3"/>
  <c r="L108" i="3"/>
  <c r="H109" i="3"/>
  <c r="O109" i="3" s="1"/>
  <c r="I109" i="3"/>
  <c r="K109" i="3"/>
  <c r="L109" i="3"/>
  <c r="H110" i="3"/>
  <c r="I110" i="3"/>
  <c r="P110" i="3" s="1"/>
  <c r="K110" i="3"/>
  <c r="L110" i="3"/>
  <c r="H111" i="3"/>
  <c r="O111" i="3" s="1"/>
  <c r="I111" i="3"/>
  <c r="P111" i="3" s="1"/>
  <c r="K111" i="3"/>
  <c r="Q111" i="3" s="1"/>
  <c r="L111" i="3"/>
  <c r="R111" i="3" s="1"/>
  <c r="H112" i="3"/>
  <c r="I112" i="3"/>
  <c r="K112" i="3"/>
  <c r="L112" i="3"/>
  <c r="H113" i="3"/>
  <c r="I113" i="3"/>
  <c r="K113" i="3"/>
  <c r="L113" i="3"/>
  <c r="H114" i="3"/>
  <c r="O114" i="3" s="1"/>
  <c r="I114" i="3"/>
  <c r="P114" i="3" s="1"/>
  <c r="K114" i="3"/>
  <c r="Q114" i="3" s="1"/>
  <c r="L114" i="3"/>
  <c r="R114" i="3" s="1"/>
  <c r="H115" i="3"/>
  <c r="I115" i="3"/>
  <c r="K115" i="3"/>
  <c r="Q115" i="3" s="1"/>
  <c r="L115" i="3"/>
  <c r="H116" i="3"/>
  <c r="I116" i="3"/>
  <c r="P116" i="3" s="1"/>
  <c r="K116" i="3"/>
  <c r="L116" i="3"/>
  <c r="H117" i="3"/>
  <c r="O117" i="3" s="1"/>
  <c r="I117" i="3"/>
  <c r="P117" i="3" s="1"/>
  <c r="K117" i="3"/>
  <c r="Q117" i="3" s="1"/>
  <c r="L117" i="3"/>
  <c r="R117" i="3" s="1"/>
  <c r="H118" i="3"/>
  <c r="I118" i="3"/>
  <c r="P118" i="3" s="1"/>
  <c r="K118" i="3"/>
  <c r="L118" i="3"/>
  <c r="R118" i="3" s="1"/>
  <c r="H119" i="3"/>
  <c r="O119" i="3" s="1"/>
  <c r="I119" i="3"/>
  <c r="P119" i="3" s="1"/>
  <c r="K119" i="3"/>
  <c r="Q119" i="3" s="1"/>
  <c r="L119" i="3"/>
  <c r="R119" i="3" s="1"/>
  <c r="H120" i="3"/>
  <c r="I120" i="3"/>
  <c r="K120" i="3"/>
  <c r="L120" i="3"/>
  <c r="H121" i="3"/>
  <c r="O121" i="3" s="1"/>
  <c r="I121" i="3"/>
  <c r="K121" i="3"/>
  <c r="L121" i="3"/>
  <c r="H122" i="3"/>
  <c r="I122" i="3"/>
  <c r="P122" i="3" s="1"/>
  <c r="K122" i="3"/>
  <c r="L122" i="3"/>
  <c r="H123" i="3"/>
  <c r="I123" i="3"/>
  <c r="K123" i="3"/>
  <c r="Q123" i="3" s="1"/>
  <c r="L123" i="3"/>
  <c r="R123" i="3" s="1"/>
  <c r="H124" i="3"/>
  <c r="I124" i="3"/>
  <c r="K124" i="3"/>
  <c r="L124" i="3"/>
  <c r="R124" i="3" s="1"/>
  <c r="H125" i="3"/>
  <c r="I125" i="3"/>
  <c r="K125" i="3"/>
  <c r="L125" i="3"/>
  <c r="H126" i="3"/>
  <c r="I126" i="3"/>
  <c r="P126" i="3" s="1"/>
  <c r="K126" i="3"/>
  <c r="L126" i="3"/>
  <c r="R126" i="3" s="1"/>
  <c r="H127" i="3"/>
  <c r="O127" i="3" s="1"/>
  <c r="I127" i="3"/>
  <c r="P127" i="3" s="1"/>
  <c r="K127" i="3"/>
  <c r="L127" i="3"/>
  <c r="R127" i="3" s="1"/>
  <c r="H128" i="3"/>
  <c r="I128" i="3"/>
  <c r="K128" i="3"/>
  <c r="L128" i="3"/>
  <c r="H129" i="3"/>
  <c r="O129" i="3" s="1"/>
  <c r="I129" i="3"/>
  <c r="P129" i="3" s="1"/>
  <c r="K129" i="3"/>
  <c r="Q129" i="3" s="1"/>
  <c r="L129" i="3"/>
  <c r="R129" i="3" s="1"/>
  <c r="H130" i="3"/>
  <c r="O130" i="3" s="1"/>
  <c r="I130" i="3"/>
  <c r="P130" i="3" s="1"/>
  <c r="K130" i="3"/>
  <c r="Q130" i="3" s="1"/>
  <c r="L130" i="3"/>
  <c r="R130" i="3" s="1"/>
  <c r="H131" i="3"/>
  <c r="I131" i="3"/>
  <c r="K131" i="3"/>
  <c r="Q131" i="3" s="1"/>
  <c r="L131" i="3"/>
  <c r="R131" i="3" s="1"/>
  <c r="H132" i="3"/>
  <c r="I132" i="3"/>
  <c r="K132" i="3"/>
  <c r="L132" i="3"/>
  <c r="H133" i="3"/>
  <c r="I133" i="3"/>
  <c r="K133" i="3"/>
  <c r="L133" i="3"/>
  <c r="H134" i="3"/>
  <c r="I134" i="3"/>
  <c r="P134" i="3" s="1"/>
  <c r="K134" i="3"/>
  <c r="L134" i="3"/>
  <c r="H135" i="3"/>
  <c r="O135" i="3" s="1"/>
  <c r="I135" i="3"/>
  <c r="P135" i="3" s="1"/>
  <c r="K135" i="3"/>
  <c r="Q135" i="3" s="1"/>
  <c r="L135" i="3"/>
  <c r="R135" i="3" s="1"/>
  <c r="H136" i="3"/>
  <c r="I136" i="3"/>
  <c r="K136" i="3"/>
  <c r="L136" i="3"/>
  <c r="H137" i="3"/>
  <c r="I137" i="3"/>
  <c r="K137" i="3"/>
  <c r="L137" i="3"/>
  <c r="H138" i="3"/>
  <c r="O138" i="3" s="1"/>
  <c r="I138" i="3"/>
  <c r="P138" i="3" s="1"/>
  <c r="K138" i="3"/>
  <c r="Q138" i="3" s="1"/>
  <c r="L138" i="3"/>
  <c r="R138" i="3" s="1"/>
  <c r="H139" i="3"/>
  <c r="I139" i="3"/>
  <c r="K139" i="3"/>
  <c r="Q139" i="3" s="1"/>
  <c r="L139" i="3"/>
  <c r="H140" i="3"/>
  <c r="I140" i="3"/>
  <c r="P140" i="3" s="1"/>
  <c r="K140" i="3"/>
  <c r="L140" i="3"/>
  <c r="H141" i="3"/>
  <c r="O141" i="3" s="1"/>
  <c r="I141" i="3"/>
  <c r="P141" i="3" s="1"/>
  <c r="K141" i="3"/>
  <c r="Q141" i="3" s="1"/>
  <c r="L141" i="3"/>
  <c r="R141" i="3" s="1"/>
  <c r="H142" i="3"/>
  <c r="I142" i="3"/>
  <c r="P142" i="3" s="1"/>
  <c r="K142" i="3"/>
  <c r="L142" i="3"/>
  <c r="R142" i="3" s="1"/>
  <c r="H143" i="3"/>
  <c r="O143" i="3" s="1"/>
  <c r="I143" i="3"/>
  <c r="P143" i="3" s="1"/>
  <c r="K143" i="3"/>
  <c r="Q143" i="3" s="1"/>
  <c r="L143" i="3"/>
  <c r="R143" i="3" s="1"/>
  <c r="H144" i="3"/>
  <c r="I144" i="3"/>
  <c r="K144" i="3"/>
  <c r="L144" i="3"/>
  <c r="H145" i="3"/>
  <c r="I145" i="3"/>
  <c r="K145" i="3"/>
  <c r="L145" i="3"/>
  <c r="H146" i="3"/>
  <c r="I146" i="3"/>
  <c r="P146" i="3" s="1"/>
  <c r="K146" i="3"/>
  <c r="L146" i="3"/>
  <c r="H147" i="3"/>
  <c r="I147" i="3"/>
  <c r="K147" i="3"/>
  <c r="Q147" i="3" s="1"/>
  <c r="L147" i="3"/>
  <c r="R147" i="3" s="1"/>
  <c r="H148" i="3"/>
  <c r="I148" i="3"/>
  <c r="K148" i="3"/>
  <c r="L148" i="3"/>
  <c r="R148" i="3" s="1"/>
  <c r="H149" i="3"/>
  <c r="I149" i="3"/>
  <c r="K149" i="3"/>
  <c r="L149" i="3"/>
  <c r="H150" i="3"/>
  <c r="I150" i="3"/>
  <c r="P150" i="3" s="1"/>
  <c r="K150" i="3"/>
  <c r="L150" i="3"/>
  <c r="R150" i="3" s="1"/>
  <c r="H151" i="3"/>
  <c r="O151" i="3" s="1"/>
  <c r="I151" i="3"/>
  <c r="K151" i="3"/>
  <c r="L151" i="3"/>
  <c r="R151" i="3" s="1"/>
  <c r="H152" i="3"/>
  <c r="I152" i="3"/>
  <c r="K152" i="3"/>
  <c r="L152" i="3"/>
  <c r="R152" i="3" s="1"/>
  <c r="H153" i="3"/>
  <c r="O153" i="3" s="1"/>
  <c r="I153" i="3"/>
  <c r="P153" i="3" s="1"/>
  <c r="K153" i="3"/>
  <c r="Q153" i="3" s="1"/>
  <c r="L153" i="3"/>
  <c r="R153" i="3" s="1"/>
  <c r="H154" i="3"/>
  <c r="O154" i="3" s="1"/>
  <c r="I154" i="3"/>
  <c r="P154" i="3" s="1"/>
  <c r="K154" i="3"/>
  <c r="Q154" i="3" s="1"/>
  <c r="L154" i="3"/>
  <c r="R154" i="3" s="1"/>
  <c r="H155" i="3"/>
  <c r="I155" i="3"/>
  <c r="K155" i="3"/>
  <c r="Q155" i="3" s="1"/>
  <c r="L155" i="3"/>
  <c r="R155" i="3" s="1"/>
  <c r="H156" i="3"/>
  <c r="I156" i="3"/>
  <c r="K156" i="3"/>
  <c r="L156" i="3"/>
  <c r="H157" i="3"/>
  <c r="I157" i="3"/>
  <c r="K157" i="3"/>
  <c r="L157" i="3"/>
  <c r="H158" i="3"/>
  <c r="I158" i="3"/>
  <c r="P158" i="3" s="1"/>
  <c r="K158" i="3"/>
  <c r="L158" i="3"/>
  <c r="H159" i="3"/>
  <c r="O159" i="3" s="1"/>
  <c r="I159" i="3"/>
  <c r="P159" i="3" s="1"/>
  <c r="K159" i="3"/>
  <c r="Q159" i="3" s="1"/>
  <c r="L159" i="3"/>
  <c r="R159" i="3" s="1"/>
  <c r="H160" i="3"/>
  <c r="I160" i="3"/>
  <c r="K160" i="3"/>
  <c r="L160" i="3"/>
  <c r="H161" i="3"/>
  <c r="I161" i="3"/>
  <c r="K161" i="3"/>
  <c r="L161" i="3"/>
  <c r="H162" i="3"/>
  <c r="O162" i="3" s="1"/>
  <c r="I162" i="3"/>
  <c r="P162" i="3" s="1"/>
  <c r="K162" i="3"/>
  <c r="Q162" i="3" s="1"/>
  <c r="L162" i="3"/>
  <c r="R162" i="3" s="1"/>
  <c r="H163" i="3"/>
  <c r="I163" i="3"/>
  <c r="K163" i="3"/>
  <c r="Q163" i="3" s="1"/>
  <c r="L163" i="3"/>
  <c r="H164" i="3"/>
  <c r="I164" i="3"/>
  <c r="P164" i="3" s="1"/>
  <c r="K164" i="3"/>
  <c r="L164" i="3"/>
  <c r="R164" i="3" s="1"/>
  <c r="H165" i="3"/>
  <c r="O165" i="3" s="1"/>
  <c r="I165" i="3"/>
  <c r="P165" i="3" s="1"/>
  <c r="K165" i="3"/>
  <c r="Q165" i="3" s="1"/>
  <c r="L165" i="3"/>
  <c r="R165" i="3" s="1"/>
  <c r="H166" i="3"/>
  <c r="I166" i="3"/>
  <c r="P166" i="3" s="1"/>
  <c r="K166" i="3"/>
  <c r="L166" i="3"/>
  <c r="R166" i="3" s="1"/>
  <c r="H167" i="3"/>
  <c r="O167" i="3" s="1"/>
  <c r="I167" i="3"/>
  <c r="P167" i="3" s="1"/>
  <c r="K167" i="3"/>
  <c r="Q167" i="3" s="1"/>
  <c r="L167" i="3"/>
  <c r="R167" i="3" s="1"/>
  <c r="H168" i="3"/>
  <c r="I168" i="3"/>
  <c r="K168" i="3"/>
  <c r="L168" i="3"/>
  <c r="H169" i="3"/>
  <c r="I169" i="3"/>
  <c r="K169" i="3"/>
  <c r="L169" i="3"/>
  <c r="H170" i="3"/>
  <c r="O170" i="3" s="1"/>
  <c r="I170" i="3"/>
  <c r="P170" i="3" s="1"/>
  <c r="K170" i="3"/>
  <c r="L170" i="3"/>
  <c r="H171" i="3"/>
  <c r="I171" i="3"/>
  <c r="K171" i="3"/>
  <c r="Q171" i="3" s="1"/>
  <c r="L171" i="3"/>
  <c r="R171" i="3" s="1"/>
  <c r="H172" i="3"/>
  <c r="I172" i="3"/>
  <c r="P172" i="3" s="1"/>
  <c r="K172" i="3"/>
  <c r="L172" i="3"/>
  <c r="R172" i="3" s="1"/>
  <c r="H173" i="3"/>
  <c r="I173" i="3"/>
  <c r="K173" i="3"/>
  <c r="L173" i="3"/>
  <c r="H174" i="3"/>
  <c r="I174" i="3"/>
  <c r="P174" i="3" s="1"/>
  <c r="K174" i="3"/>
  <c r="L174" i="3"/>
  <c r="R174" i="3" s="1"/>
  <c r="H175" i="3"/>
  <c r="O175" i="3" s="1"/>
  <c r="I175" i="3"/>
  <c r="P175" i="3" s="1"/>
  <c r="K175" i="3"/>
  <c r="L175" i="3"/>
  <c r="R175" i="3" s="1"/>
  <c r="H176" i="3"/>
  <c r="I176" i="3"/>
  <c r="K176" i="3"/>
  <c r="L176" i="3"/>
  <c r="R176" i="3" s="1"/>
  <c r="H177" i="3"/>
  <c r="O177" i="3" s="1"/>
  <c r="I177" i="3"/>
  <c r="P177" i="3" s="1"/>
  <c r="K177" i="3"/>
  <c r="Q177" i="3" s="1"/>
  <c r="L177" i="3"/>
  <c r="R177" i="3" s="1"/>
  <c r="H178" i="3"/>
  <c r="O178" i="3" s="1"/>
  <c r="I178" i="3"/>
  <c r="P178" i="3" s="1"/>
  <c r="K178" i="3"/>
  <c r="Q178" i="3" s="1"/>
  <c r="L178" i="3"/>
  <c r="R178" i="3" s="1"/>
  <c r="H179" i="3"/>
  <c r="I179" i="3"/>
  <c r="K179" i="3"/>
  <c r="Q179" i="3" s="1"/>
  <c r="L179" i="3"/>
  <c r="R179" i="3" s="1"/>
  <c r="H180" i="3"/>
  <c r="I180" i="3"/>
  <c r="K180" i="3"/>
  <c r="L180" i="3"/>
  <c r="H181" i="3"/>
  <c r="O181" i="3" s="1"/>
  <c r="I181" i="3"/>
  <c r="K181" i="3"/>
  <c r="L181" i="3"/>
  <c r="H182" i="3"/>
  <c r="I182" i="3"/>
  <c r="P182" i="3" s="1"/>
  <c r="K182" i="3"/>
  <c r="L182" i="3"/>
  <c r="H183" i="3"/>
  <c r="O183" i="3" s="1"/>
  <c r="I183" i="3"/>
  <c r="P183" i="3" s="1"/>
  <c r="K183" i="3"/>
  <c r="Q183" i="3" s="1"/>
  <c r="L183" i="3"/>
  <c r="R183" i="3" s="1"/>
  <c r="H184" i="3"/>
  <c r="I184" i="3"/>
  <c r="K184" i="3"/>
  <c r="L184" i="3"/>
  <c r="H185" i="3"/>
  <c r="I185" i="3"/>
  <c r="K185" i="3"/>
  <c r="L185" i="3"/>
  <c r="H186" i="3"/>
  <c r="O186" i="3" s="1"/>
  <c r="I186" i="3"/>
  <c r="P186" i="3" s="1"/>
  <c r="K186" i="3"/>
  <c r="Q186" i="3" s="1"/>
  <c r="L186" i="3"/>
  <c r="R186" i="3" s="1"/>
  <c r="H187" i="3"/>
  <c r="I187" i="3"/>
  <c r="K187" i="3"/>
  <c r="Q187" i="3" s="1"/>
  <c r="L187" i="3"/>
  <c r="H188" i="3"/>
  <c r="I188" i="3"/>
  <c r="P188" i="3" s="1"/>
  <c r="K188" i="3"/>
  <c r="L188" i="3"/>
  <c r="R188" i="3" s="1"/>
  <c r="H189" i="3"/>
  <c r="O189" i="3" s="1"/>
  <c r="I189" i="3"/>
  <c r="P189" i="3" s="1"/>
  <c r="K189" i="3"/>
  <c r="Q189" i="3" s="1"/>
  <c r="L189" i="3"/>
  <c r="R189" i="3" s="1"/>
  <c r="H190" i="3"/>
  <c r="I190" i="3"/>
  <c r="P190" i="3" s="1"/>
  <c r="K190" i="3"/>
  <c r="L190" i="3"/>
  <c r="R190" i="3" s="1"/>
  <c r="H191" i="3"/>
  <c r="O191" i="3" s="1"/>
  <c r="I191" i="3"/>
  <c r="P191" i="3" s="1"/>
  <c r="K191" i="3"/>
  <c r="Q191" i="3" s="1"/>
  <c r="L191" i="3"/>
  <c r="R191" i="3" s="1"/>
  <c r="H192" i="3"/>
  <c r="I192" i="3"/>
  <c r="K192" i="3"/>
  <c r="L192" i="3"/>
  <c r="H193" i="3"/>
  <c r="O193" i="3" s="1"/>
  <c r="I193" i="3"/>
  <c r="K193" i="3"/>
  <c r="L193" i="3"/>
  <c r="H194" i="3"/>
  <c r="I194" i="3"/>
  <c r="P194" i="3" s="1"/>
  <c r="K194" i="3"/>
  <c r="L194" i="3"/>
  <c r="H195" i="3"/>
  <c r="I195" i="3"/>
  <c r="K195" i="3"/>
  <c r="Q195" i="3" s="1"/>
  <c r="L195" i="3"/>
  <c r="R195" i="3" s="1"/>
  <c r="H196" i="3"/>
  <c r="I196" i="3"/>
  <c r="P196" i="3" s="1"/>
  <c r="K196" i="3"/>
  <c r="L196" i="3"/>
  <c r="R196" i="3" s="1"/>
  <c r="H197" i="3"/>
  <c r="I197" i="3"/>
  <c r="K197" i="3"/>
  <c r="L197" i="3"/>
  <c r="H198" i="3"/>
  <c r="I198" i="3"/>
  <c r="P198" i="3" s="1"/>
  <c r="K198" i="3"/>
  <c r="L198" i="3"/>
  <c r="R198" i="3" s="1"/>
  <c r="H199" i="3"/>
  <c r="O199" i="3" s="1"/>
  <c r="I199" i="3"/>
  <c r="P199" i="3" s="1"/>
  <c r="K199" i="3"/>
  <c r="L199" i="3"/>
  <c r="R199" i="3" s="1"/>
  <c r="H200" i="3"/>
  <c r="I200" i="3"/>
  <c r="P200" i="3" s="1"/>
  <c r="K200" i="3"/>
  <c r="L200" i="3"/>
  <c r="R200" i="3" s="1"/>
  <c r="H201" i="3"/>
  <c r="O201" i="3" s="1"/>
  <c r="I201" i="3"/>
  <c r="P201" i="3" s="1"/>
  <c r="K201" i="3"/>
  <c r="Q201" i="3" s="1"/>
  <c r="L201" i="3"/>
  <c r="R201" i="3" s="1"/>
  <c r="H202" i="3"/>
  <c r="O202" i="3" s="1"/>
  <c r="I202" i="3"/>
  <c r="P202" i="3" s="1"/>
  <c r="K202" i="3"/>
  <c r="Q202" i="3" s="1"/>
  <c r="L202" i="3"/>
  <c r="R202" i="3" s="1"/>
  <c r="H203" i="3"/>
  <c r="I203" i="3"/>
  <c r="K203" i="3"/>
  <c r="Q203" i="3" s="1"/>
  <c r="L203" i="3"/>
  <c r="R203" i="3" s="1"/>
  <c r="H204" i="3"/>
  <c r="O204" i="3" s="1"/>
  <c r="I204" i="3"/>
  <c r="K204" i="3"/>
  <c r="L204" i="3"/>
  <c r="H205" i="3"/>
  <c r="I205" i="3"/>
  <c r="K205" i="3"/>
  <c r="L205" i="3"/>
  <c r="H206" i="3"/>
  <c r="I206" i="3"/>
  <c r="P206" i="3" s="1"/>
  <c r="K206" i="3"/>
  <c r="L206" i="3"/>
  <c r="H207" i="3"/>
  <c r="O207" i="3" s="1"/>
  <c r="I207" i="3"/>
  <c r="P207" i="3" s="1"/>
  <c r="K207" i="3"/>
  <c r="Q207" i="3" s="1"/>
  <c r="L207" i="3"/>
  <c r="R207" i="3" s="1"/>
  <c r="H208" i="3"/>
  <c r="I208" i="3"/>
  <c r="P208" i="3" s="1"/>
  <c r="K208" i="3"/>
  <c r="L208" i="3"/>
  <c r="H209" i="3"/>
  <c r="I209" i="3"/>
  <c r="K209" i="3"/>
  <c r="L209" i="3"/>
  <c r="H210" i="3"/>
  <c r="O210" i="3" s="1"/>
  <c r="I210" i="3"/>
  <c r="P210" i="3" s="1"/>
  <c r="K210" i="3"/>
  <c r="Q210" i="3" s="1"/>
  <c r="L210" i="3"/>
  <c r="R210" i="3" s="1"/>
  <c r="H211" i="3"/>
  <c r="I211" i="3"/>
  <c r="K211" i="3"/>
  <c r="Q211" i="3" s="1"/>
  <c r="L211" i="3"/>
  <c r="H212" i="3"/>
  <c r="O212" i="3" s="1"/>
  <c r="I212" i="3"/>
  <c r="P212" i="3" s="1"/>
  <c r="K212" i="3"/>
  <c r="L212" i="3"/>
  <c r="R212" i="3" s="1"/>
  <c r="H213" i="3"/>
  <c r="O213" i="3" s="1"/>
  <c r="I213" i="3"/>
  <c r="P213" i="3" s="1"/>
  <c r="K213" i="3"/>
  <c r="Q213" i="3" s="1"/>
  <c r="L213" i="3"/>
  <c r="R213" i="3" s="1"/>
  <c r="H214" i="3"/>
  <c r="I214" i="3"/>
  <c r="P214" i="3" s="1"/>
  <c r="K214" i="3"/>
  <c r="L214" i="3"/>
  <c r="R214" i="3" s="1"/>
  <c r="H215" i="3"/>
  <c r="O215" i="3" s="1"/>
  <c r="I215" i="3"/>
  <c r="P215" i="3" s="1"/>
  <c r="K215" i="3"/>
  <c r="Q215" i="3" s="1"/>
  <c r="L215" i="3"/>
  <c r="R215" i="3" s="1"/>
  <c r="H216" i="3"/>
  <c r="I216" i="3"/>
  <c r="K216" i="3"/>
  <c r="L216" i="3"/>
  <c r="H217" i="3"/>
  <c r="I217" i="3"/>
  <c r="K217" i="3"/>
  <c r="L217" i="3"/>
  <c r="H218" i="3"/>
  <c r="I218" i="3"/>
  <c r="P218" i="3" s="1"/>
  <c r="K218" i="3"/>
  <c r="L218" i="3"/>
  <c r="H219" i="3"/>
  <c r="I219" i="3"/>
  <c r="K219" i="3"/>
  <c r="Q219" i="3" s="1"/>
  <c r="L219" i="3"/>
  <c r="R219" i="3" s="1"/>
  <c r="H220" i="3"/>
  <c r="I220" i="3"/>
  <c r="P220" i="3" s="1"/>
  <c r="K220" i="3"/>
  <c r="L220" i="3"/>
  <c r="R220" i="3" s="1"/>
  <c r="H221" i="3"/>
  <c r="I221" i="3"/>
  <c r="K221" i="3"/>
  <c r="L221" i="3"/>
  <c r="H222" i="3"/>
  <c r="I222" i="3"/>
  <c r="P222" i="3" s="1"/>
  <c r="K222" i="3"/>
  <c r="L222" i="3"/>
  <c r="R222" i="3" s="1"/>
  <c r="H223" i="3"/>
  <c r="O223" i="3" s="1"/>
  <c r="I223" i="3"/>
  <c r="P223" i="3" s="1"/>
  <c r="K223" i="3"/>
  <c r="L223" i="3"/>
  <c r="R223" i="3" s="1"/>
  <c r="H224" i="3"/>
  <c r="I224" i="3"/>
  <c r="P224" i="3" s="1"/>
  <c r="K224" i="3"/>
  <c r="L224" i="3"/>
  <c r="R224" i="3" s="1"/>
  <c r="H225" i="3"/>
  <c r="O225" i="3" s="1"/>
  <c r="I225" i="3"/>
  <c r="P225" i="3" s="1"/>
  <c r="K225" i="3"/>
  <c r="Q225" i="3" s="1"/>
  <c r="L225" i="3"/>
  <c r="R225" i="3" s="1"/>
  <c r="H226" i="3"/>
  <c r="O226" i="3" s="1"/>
  <c r="I226" i="3"/>
  <c r="P226" i="3" s="1"/>
  <c r="K226" i="3"/>
  <c r="Q226" i="3" s="1"/>
  <c r="L226" i="3"/>
  <c r="R226" i="3" s="1"/>
  <c r="H227" i="3"/>
  <c r="I227" i="3"/>
  <c r="K227" i="3"/>
  <c r="Q227" i="3" s="1"/>
  <c r="L227" i="3"/>
  <c r="R227" i="3" s="1"/>
  <c r="H228" i="3"/>
  <c r="O228" i="3" s="1"/>
  <c r="I228" i="3"/>
  <c r="K228" i="3"/>
  <c r="L228" i="3"/>
  <c r="H229" i="3"/>
  <c r="I229" i="3"/>
  <c r="K229" i="3"/>
  <c r="L229" i="3"/>
  <c r="H230" i="3"/>
  <c r="I230" i="3"/>
  <c r="P230" i="3" s="1"/>
  <c r="K230" i="3"/>
  <c r="L230" i="3"/>
  <c r="H233" i="3"/>
  <c r="O233" i="3" s="1"/>
  <c r="I233" i="3"/>
  <c r="K233" i="3"/>
  <c r="Q233" i="3" s="1"/>
  <c r="L233" i="3"/>
  <c r="H234" i="3"/>
  <c r="I234" i="3"/>
  <c r="P234" i="3" s="1"/>
  <c r="K234" i="3"/>
  <c r="L234" i="3"/>
  <c r="R234" i="3" s="1"/>
  <c r="H235" i="3"/>
  <c r="O235" i="3" s="1"/>
  <c r="I235" i="3"/>
  <c r="P235" i="3" s="1"/>
  <c r="K235" i="3"/>
  <c r="Q235" i="3" s="1"/>
  <c r="L235" i="3"/>
  <c r="R235" i="3" s="1"/>
  <c r="H236" i="3"/>
  <c r="O236" i="3" s="1"/>
  <c r="I236" i="3"/>
  <c r="P236" i="3" s="1"/>
  <c r="K236" i="3"/>
  <c r="Q236" i="3" s="1"/>
  <c r="L236" i="3"/>
  <c r="R236" i="3" s="1"/>
  <c r="H237" i="3"/>
  <c r="I237" i="3"/>
  <c r="K237" i="3"/>
  <c r="Q237" i="3" s="1"/>
  <c r="L237" i="3"/>
  <c r="R237" i="3" s="1"/>
  <c r="H238" i="3"/>
  <c r="O238" i="3" s="1"/>
  <c r="I238" i="3"/>
  <c r="P238" i="3" s="1"/>
  <c r="K238" i="3"/>
  <c r="L238" i="3"/>
  <c r="H239" i="3"/>
  <c r="O239" i="3" s="1"/>
  <c r="I239" i="3"/>
  <c r="K239" i="3"/>
  <c r="L239" i="3"/>
  <c r="H240" i="3"/>
  <c r="I240" i="3"/>
  <c r="K240" i="3"/>
  <c r="L240" i="3"/>
  <c r="H241" i="3"/>
  <c r="O241" i="3" s="1"/>
  <c r="I241" i="3"/>
  <c r="P241" i="3" s="1"/>
  <c r="K241" i="3"/>
  <c r="Q241" i="3" s="1"/>
  <c r="L241" i="3"/>
  <c r="R241" i="3" s="1"/>
  <c r="H242" i="3"/>
  <c r="I242" i="3"/>
  <c r="P242" i="3" s="1"/>
  <c r="K242" i="3"/>
  <c r="L242" i="3"/>
  <c r="R242" i="3" s="1"/>
  <c r="H243" i="3"/>
  <c r="I243" i="3"/>
  <c r="K243" i="3"/>
  <c r="L243" i="3"/>
  <c r="H244" i="3"/>
  <c r="O244" i="3" s="1"/>
  <c r="I244" i="3"/>
  <c r="P244" i="3" s="1"/>
  <c r="K244" i="3"/>
  <c r="Q244" i="3" s="1"/>
  <c r="L244" i="3"/>
  <c r="R244" i="3" s="1"/>
  <c r="H245" i="3"/>
  <c r="I245" i="3"/>
  <c r="K245" i="3"/>
  <c r="Q245" i="3" s="1"/>
  <c r="L245" i="3"/>
  <c r="R245" i="3" s="1"/>
  <c r="H246" i="3"/>
  <c r="O246" i="3" s="1"/>
  <c r="I246" i="3"/>
  <c r="P246" i="3" s="1"/>
  <c r="K246" i="3"/>
  <c r="Q246" i="3" s="1"/>
  <c r="L246" i="3"/>
  <c r="R246" i="3" s="1"/>
  <c r="H247" i="3"/>
  <c r="O247" i="3" s="1"/>
  <c r="I247" i="3"/>
  <c r="P247" i="3" s="1"/>
  <c r="K247" i="3"/>
  <c r="Q247" i="3" s="1"/>
  <c r="L247" i="3"/>
  <c r="R247" i="3" s="1"/>
  <c r="H248" i="3"/>
  <c r="I248" i="3"/>
  <c r="P248" i="3" s="1"/>
  <c r="K248" i="3"/>
  <c r="L248" i="3"/>
  <c r="R248" i="3" s="1"/>
  <c r="H249" i="3"/>
  <c r="O249" i="3" s="1"/>
  <c r="I249" i="3"/>
  <c r="P249" i="3" s="1"/>
  <c r="K249" i="3"/>
  <c r="Q249" i="3" s="1"/>
  <c r="L249" i="3"/>
  <c r="R249" i="3" s="1"/>
  <c r="H250" i="3"/>
  <c r="I250" i="3"/>
  <c r="P250" i="3" s="1"/>
  <c r="K250" i="3"/>
  <c r="L250" i="3"/>
  <c r="H251" i="3"/>
  <c r="O251" i="3" s="1"/>
  <c r="I251" i="3"/>
  <c r="K251" i="3"/>
  <c r="L251" i="3"/>
  <c r="H252" i="3"/>
  <c r="I252" i="3"/>
  <c r="K252" i="3"/>
  <c r="L252" i="3"/>
  <c r="H253" i="3"/>
  <c r="I253" i="3"/>
  <c r="K253" i="3"/>
  <c r="Q253" i="3" s="1"/>
  <c r="L253" i="3"/>
  <c r="R253" i="3" s="1"/>
  <c r="H254" i="3"/>
  <c r="O254" i="3" s="1"/>
  <c r="I254" i="3"/>
  <c r="P254" i="3" s="1"/>
  <c r="K254" i="3"/>
  <c r="Q254" i="3" s="1"/>
  <c r="L254" i="3"/>
  <c r="R254" i="3" s="1"/>
  <c r="H255" i="3"/>
  <c r="I255" i="3"/>
  <c r="K255" i="3"/>
  <c r="L255" i="3"/>
  <c r="R255" i="3" s="1"/>
  <c r="H256" i="3"/>
  <c r="I256" i="3"/>
  <c r="P256" i="3" s="1"/>
  <c r="K256" i="3"/>
  <c r="L256" i="3"/>
  <c r="R256" i="3" s="1"/>
  <c r="H257" i="3"/>
  <c r="O257" i="3" s="1"/>
  <c r="I257" i="3"/>
  <c r="K257" i="3"/>
  <c r="Q257" i="3" s="1"/>
  <c r="L257" i="3"/>
  <c r="H258" i="3"/>
  <c r="I258" i="3"/>
  <c r="P258" i="3" s="1"/>
  <c r="K258" i="3"/>
  <c r="L258" i="3"/>
  <c r="R258" i="3" s="1"/>
  <c r="H259" i="3"/>
  <c r="O259" i="3" s="1"/>
  <c r="I259" i="3"/>
  <c r="P259" i="3" s="1"/>
  <c r="K259" i="3"/>
  <c r="Q259" i="3" s="1"/>
  <c r="L259" i="3"/>
  <c r="R259" i="3" s="1"/>
  <c r="H260" i="3"/>
  <c r="O260" i="3" s="1"/>
  <c r="I260" i="3"/>
  <c r="P260" i="3" s="1"/>
  <c r="K260" i="3"/>
  <c r="Q260" i="3" s="1"/>
  <c r="L260" i="3"/>
  <c r="R260" i="3" s="1"/>
  <c r="H261" i="3"/>
  <c r="I261" i="3"/>
  <c r="K261" i="3"/>
  <c r="Q261" i="3" s="1"/>
  <c r="L261" i="3"/>
  <c r="R261" i="3" s="1"/>
  <c r="H262" i="3"/>
  <c r="O262" i="3" s="1"/>
  <c r="I262" i="3"/>
  <c r="P262" i="3" s="1"/>
  <c r="K262" i="3"/>
  <c r="L262" i="3"/>
  <c r="H263" i="3"/>
  <c r="O263" i="3" s="1"/>
  <c r="I263" i="3"/>
  <c r="K263" i="3"/>
  <c r="L263" i="3"/>
  <c r="H264" i="3"/>
  <c r="I264" i="3"/>
  <c r="K264" i="3"/>
  <c r="L264" i="3"/>
  <c r="H265" i="3"/>
  <c r="O265" i="3" s="1"/>
  <c r="I265" i="3"/>
  <c r="P265" i="3" s="1"/>
  <c r="K265" i="3"/>
  <c r="Q265" i="3" s="1"/>
  <c r="L265" i="3"/>
  <c r="R265" i="3" s="1"/>
  <c r="H266" i="3"/>
  <c r="I266" i="3"/>
  <c r="P266" i="3" s="1"/>
  <c r="K266" i="3"/>
  <c r="L266" i="3"/>
  <c r="R266" i="3" s="1"/>
  <c r="H267" i="3"/>
  <c r="I267" i="3"/>
  <c r="K267" i="3"/>
  <c r="L267" i="3"/>
  <c r="H268" i="3"/>
  <c r="O268" i="3" s="1"/>
  <c r="I268" i="3"/>
  <c r="P268" i="3" s="1"/>
  <c r="K268" i="3"/>
  <c r="Q268" i="3" s="1"/>
  <c r="L268" i="3"/>
  <c r="R268" i="3" s="1"/>
  <c r="H269" i="3"/>
  <c r="I269" i="3"/>
  <c r="K269" i="3"/>
  <c r="Q269" i="3" s="1"/>
  <c r="L269" i="3"/>
  <c r="R269" i="3" s="1"/>
  <c r="H270" i="3"/>
  <c r="O270" i="3" s="1"/>
  <c r="I270" i="3"/>
  <c r="P270" i="3" s="1"/>
  <c r="K270" i="3"/>
  <c r="Q270" i="3" s="1"/>
  <c r="L270" i="3"/>
  <c r="R270" i="3" s="1"/>
  <c r="H271" i="3"/>
  <c r="O271" i="3" s="1"/>
  <c r="I271" i="3"/>
  <c r="P271" i="3" s="1"/>
  <c r="K271" i="3"/>
  <c r="Q271" i="3" s="1"/>
  <c r="L271" i="3"/>
  <c r="R271" i="3" s="1"/>
  <c r="H272" i="3"/>
  <c r="I272" i="3"/>
  <c r="P272" i="3" s="1"/>
  <c r="K272" i="3"/>
  <c r="L272" i="3"/>
  <c r="R272" i="3" s="1"/>
  <c r="H273" i="3"/>
  <c r="O273" i="3" s="1"/>
  <c r="I273" i="3"/>
  <c r="P273" i="3" s="1"/>
  <c r="K273" i="3"/>
  <c r="Q273" i="3" s="1"/>
  <c r="L273" i="3"/>
  <c r="R273" i="3" s="1"/>
  <c r="H274" i="3"/>
  <c r="I274" i="3"/>
  <c r="P274" i="3" s="1"/>
  <c r="K274" i="3"/>
  <c r="L274" i="3"/>
  <c r="H275" i="3"/>
  <c r="O275" i="3" s="1"/>
  <c r="I275" i="3"/>
  <c r="K275" i="3"/>
  <c r="L275" i="3"/>
  <c r="H276" i="3"/>
  <c r="I276" i="3"/>
  <c r="K276" i="3"/>
  <c r="L276" i="3"/>
  <c r="H277" i="3"/>
  <c r="I277" i="3"/>
  <c r="K277" i="3"/>
  <c r="Q277" i="3" s="1"/>
  <c r="L277" i="3"/>
  <c r="R277" i="3" s="1"/>
  <c r="H278" i="3"/>
  <c r="O278" i="3" s="1"/>
  <c r="I278" i="3"/>
  <c r="P278" i="3" s="1"/>
  <c r="K278" i="3"/>
  <c r="Q278" i="3" s="1"/>
  <c r="L278" i="3"/>
  <c r="R278" i="3" s="1"/>
  <c r="H279" i="3"/>
  <c r="I279" i="3"/>
  <c r="K279" i="3"/>
  <c r="L279" i="3"/>
  <c r="R279" i="3" s="1"/>
  <c r="H280" i="3"/>
  <c r="I280" i="3"/>
  <c r="P280" i="3" s="1"/>
  <c r="K280" i="3"/>
  <c r="L280" i="3"/>
  <c r="R280" i="3" s="1"/>
  <c r="H281" i="3"/>
  <c r="O281" i="3" s="1"/>
  <c r="I281" i="3"/>
  <c r="K281" i="3"/>
  <c r="Q281" i="3" s="1"/>
  <c r="L281" i="3"/>
  <c r="H282" i="3"/>
  <c r="I282" i="3"/>
  <c r="P282" i="3" s="1"/>
  <c r="K282" i="3"/>
  <c r="L282" i="3"/>
  <c r="R282" i="3" s="1"/>
  <c r="H283" i="3"/>
  <c r="O283" i="3" s="1"/>
  <c r="I283" i="3"/>
  <c r="P283" i="3" s="1"/>
  <c r="K283" i="3"/>
  <c r="Q283" i="3" s="1"/>
  <c r="L283" i="3"/>
  <c r="R283" i="3" s="1"/>
  <c r="H284" i="3"/>
  <c r="O284" i="3" s="1"/>
  <c r="I284" i="3"/>
  <c r="P284" i="3" s="1"/>
  <c r="K284" i="3"/>
  <c r="Q284" i="3" s="1"/>
  <c r="L284" i="3"/>
  <c r="R284" i="3" s="1"/>
  <c r="H285" i="3"/>
  <c r="I285" i="3"/>
  <c r="K285" i="3"/>
  <c r="Q285" i="3" s="1"/>
  <c r="L285" i="3"/>
  <c r="R285" i="3" s="1"/>
  <c r="H286" i="3"/>
  <c r="O286" i="3" s="1"/>
  <c r="I286" i="3"/>
  <c r="P286" i="3" s="1"/>
  <c r="K286" i="3"/>
  <c r="L286" i="3"/>
  <c r="H287" i="3"/>
  <c r="O287" i="3" s="1"/>
  <c r="I287" i="3"/>
  <c r="K287" i="3"/>
  <c r="L287" i="3"/>
  <c r="H288" i="3"/>
  <c r="I288" i="3"/>
  <c r="K288" i="3"/>
  <c r="L288" i="3"/>
  <c r="H289" i="3"/>
  <c r="O289" i="3" s="1"/>
  <c r="I289" i="3"/>
  <c r="P289" i="3" s="1"/>
  <c r="K289" i="3"/>
  <c r="Q289" i="3" s="1"/>
  <c r="L289" i="3"/>
  <c r="R289" i="3" s="1"/>
  <c r="H290" i="3"/>
  <c r="I290" i="3"/>
  <c r="P290" i="3" s="1"/>
  <c r="K290" i="3"/>
  <c r="L290" i="3"/>
  <c r="R290" i="3" s="1"/>
  <c r="H291" i="3"/>
  <c r="I291" i="3"/>
  <c r="K291" i="3"/>
  <c r="L291" i="3"/>
  <c r="H292" i="3"/>
  <c r="O292" i="3" s="1"/>
  <c r="I292" i="3"/>
  <c r="P292" i="3" s="1"/>
  <c r="K292" i="3"/>
  <c r="Q292" i="3" s="1"/>
  <c r="L292" i="3"/>
  <c r="R292" i="3" s="1"/>
  <c r="H293" i="3"/>
  <c r="I293" i="3"/>
  <c r="K293" i="3"/>
  <c r="Q293" i="3" s="1"/>
  <c r="L293" i="3"/>
  <c r="R293" i="3" s="1"/>
  <c r="H294" i="3"/>
  <c r="O294" i="3" s="1"/>
  <c r="I294" i="3"/>
  <c r="P294" i="3" s="1"/>
  <c r="K294" i="3"/>
  <c r="Q294" i="3" s="1"/>
  <c r="L294" i="3"/>
  <c r="R294" i="3" s="1"/>
  <c r="H295" i="3"/>
  <c r="O295" i="3" s="1"/>
  <c r="I295" i="3"/>
  <c r="P295" i="3" s="1"/>
  <c r="K295" i="3"/>
  <c r="Q295" i="3" s="1"/>
  <c r="L295" i="3"/>
  <c r="R295" i="3" s="1"/>
  <c r="H296" i="3"/>
  <c r="I296" i="3"/>
  <c r="P296" i="3" s="1"/>
  <c r="K296" i="3"/>
  <c r="L296" i="3"/>
  <c r="R296" i="3" s="1"/>
  <c r="H297" i="3"/>
  <c r="O297" i="3" s="1"/>
  <c r="I297" i="3"/>
  <c r="P297" i="3" s="1"/>
  <c r="K297" i="3"/>
  <c r="Q297" i="3" s="1"/>
  <c r="L297" i="3"/>
  <c r="R297" i="3" s="1"/>
  <c r="H298" i="3"/>
  <c r="I298" i="3"/>
  <c r="P298" i="3" s="1"/>
  <c r="K298" i="3"/>
  <c r="L298" i="3"/>
  <c r="H299" i="3"/>
  <c r="O299" i="3" s="1"/>
  <c r="I299" i="3"/>
  <c r="K299" i="3"/>
  <c r="L299" i="3"/>
  <c r="H300" i="3"/>
  <c r="I300" i="3"/>
  <c r="K300" i="3"/>
  <c r="L300" i="3"/>
  <c r="H301" i="3"/>
  <c r="I301" i="3"/>
  <c r="K301" i="3"/>
  <c r="Q301" i="3" s="1"/>
  <c r="L301" i="3"/>
  <c r="R301" i="3" s="1"/>
  <c r="H302" i="3"/>
  <c r="O302" i="3" s="1"/>
  <c r="I302" i="3"/>
  <c r="P302" i="3" s="1"/>
  <c r="K302" i="3"/>
  <c r="Q302" i="3" s="1"/>
  <c r="L302" i="3"/>
  <c r="R302" i="3" s="1"/>
  <c r="H303" i="3"/>
  <c r="I303" i="3"/>
  <c r="K303" i="3"/>
  <c r="L303" i="3"/>
  <c r="R303" i="3" s="1"/>
  <c r="H304" i="3"/>
  <c r="O304" i="3" s="1"/>
  <c r="I304" i="3"/>
  <c r="P304" i="3" s="1"/>
  <c r="K304" i="3"/>
  <c r="L304" i="3"/>
  <c r="R304" i="3" s="1"/>
  <c r="H305" i="3"/>
  <c r="O305" i="3" s="1"/>
  <c r="I305" i="3"/>
  <c r="K305" i="3"/>
  <c r="Q305" i="3" s="1"/>
  <c r="L305" i="3"/>
  <c r="H306" i="3"/>
  <c r="I306" i="3"/>
  <c r="P306" i="3" s="1"/>
  <c r="K306" i="3"/>
  <c r="L306" i="3"/>
  <c r="R306" i="3" s="1"/>
  <c r="H307" i="3"/>
  <c r="O307" i="3" s="1"/>
  <c r="I307" i="3"/>
  <c r="P307" i="3" s="1"/>
  <c r="K307" i="3"/>
  <c r="Q307" i="3" s="1"/>
  <c r="L307" i="3"/>
  <c r="R307" i="3" s="1"/>
  <c r="H308" i="3"/>
  <c r="O308" i="3" s="1"/>
  <c r="I308" i="3"/>
  <c r="P308" i="3" s="1"/>
  <c r="K308" i="3"/>
  <c r="Q308" i="3" s="1"/>
  <c r="L308" i="3"/>
  <c r="R308" i="3" s="1"/>
  <c r="H309" i="3"/>
  <c r="I309" i="3"/>
  <c r="K309" i="3"/>
  <c r="Q309" i="3" s="1"/>
  <c r="L309" i="3"/>
  <c r="R309" i="3" s="1"/>
  <c r="H310" i="3"/>
  <c r="O310" i="3" s="1"/>
  <c r="I310" i="3"/>
  <c r="P310" i="3" s="1"/>
  <c r="K310" i="3"/>
  <c r="L310" i="3"/>
  <c r="H311" i="3"/>
  <c r="O311" i="3" s="1"/>
  <c r="I311" i="3"/>
  <c r="K311" i="3"/>
  <c r="L311" i="3"/>
  <c r="H312" i="3"/>
  <c r="I312" i="3"/>
  <c r="K312" i="3"/>
  <c r="L312" i="3"/>
  <c r="H313" i="3"/>
  <c r="O313" i="3" s="1"/>
  <c r="I313" i="3"/>
  <c r="P313" i="3" s="1"/>
  <c r="K313" i="3"/>
  <c r="Q313" i="3" s="1"/>
  <c r="L313" i="3"/>
  <c r="R313" i="3" s="1"/>
  <c r="H314" i="3"/>
  <c r="I314" i="3"/>
  <c r="P314" i="3" s="1"/>
  <c r="K314" i="3"/>
  <c r="L314" i="3"/>
  <c r="R314" i="3" s="1"/>
  <c r="H315" i="3"/>
  <c r="I315" i="3"/>
  <c r="K315" i="3"/>
  <c r="L315" i="3"/>
  <c r="H316" i="3"/>
  <c r="O316" i="3" s="1"/>
  <c r="I316" i="3"/>
  <c r="P316" i="3" s="1"/>
  <c r="K316" i="3"/>
  <c r="Q316" i="3" s="1"/>
  <c r="L316" i="3"/>
  <c r="R316" i="3" s="1"/>
  <c r="H317" i="3"/>
  <c r="I317" i="3"/>
  <c r="K317" i="3"/>
  <c r="Q317" i="3" s="1"/>
  <c r="L317" i="3"/>
  <c r="R317" i="3" s="1"/>
  <c r="H318" i="3"/>
  <c r="O318" i="3" s="1"/>
  <c r="I318" i="3"/>
  <c r="P318" i="3" s="1"/>
  <c r="K318" i="3"/>
  <c r="Q318" i="3" s="1"/>
  <c r="L318" i="3"/>
  <c r="R318" i="3" s="1"/>
  <c r="H319" i="3"/>
  <c r="O319" i="3" s="1"/>
  <c r="I319" i="3"/>
  <c r="P319" i="3" s="1"/>
  <c r="K319" i="3"/>
  <c r="Q319" i="3" s="1"/>
  <c r="L319" i="3"/>
  <c r="R319" i="3" s="1"/>
  <c r="H320" i="3"/>
  <c r="I320" i="3"/>
  <c r="P320" i="3" s="1"/>
  <c r="K320" i="3"/>
  <c r="L320" i="3"/>
  <c r="R320" i="3" s="1"/>
  <c r="H321" i="3"/>
  <c r="O321" i="3" s="1"/>
  <c r="I321" i="3"/>
  <c r="P321" i="3" s="1"/>
  <c r="K321" i="3"/>
  <c r="Q321" i="3" s="1"/>
  <c r="L321" i="3"/>
  <c r="R321" i="3" s="1"/>
  <c r="H322" i="3"/>
  <c r="I322" i="3"/>
  <c r="P322" i="3" s="1"/>
  <c r="K322" i="3"/>
  <c r="L322" i="3"/>
  <c r="H323" i="3"/>
  <c r="O323" i="3" s="1"/>
  <c r="I323" i="3"/>
  <c r="K323" i="3"/>
  <c r="L323" i="3"/>
  <c r="H324" i="3"/>
  <c r="I324" i="3"/>
  <c r="K324" i="3"/>
  <c r="L324" i="3"/>
  <c r="H325" i="3"/>
  <c r="I325" i="3"/>
  <c r="K325" i="3"/>
  <c r="Q325" i="3" s="1"/>
  <c r="L325" i="3"/>
  <c r="R325" i="3" s="1"/>
  <c r="H326" i="3"/>
  <c r="O326" i="3" s="1"/>
  <c r="I326" i="3"/>
  <c r="P326" i="3" s="1"/>
  <c r="K326" i="3"/>
  <c r="Q326" i="3" s="1"/>
  <c r="L326" i="3"/>
  <c r="R326" i="3" s="1"/>
  <c r="H327" i="3"/>
  <c r="O327" i="3" s="1"/>
  <c r="I327" i="3"/>
  <c r="K327" i="3"/>
  <c r="L327" i="3"/>
  <c r="R327" i="3" s="1"/>
  <c r="H328" i="3"/>
  <c r="I328" i="3"/>
  <c r="P328" i="3" s="1"/>
  <c r="K328" i="3"/>
  <c r="L328" i="3"/>
  <c r="R328" i="3" s="1"/>
  <c r="H329" i="3"/>
  <c r="O329" i="3" s="1"/>
  <c r="I329" i="3"/>
  <c r="K329" i="3"/>
  <c r="Q329" i="3" s="1"/>
  <c r="L329" i="3"/>
  <c r="R329" i="3" s="1"/>
  <c r="H330" i="3"/>
  <c r="I330" i="3"/>
  <c r="P330" i="3" s="1"/>
  <c r="K330" i="3"/>
  <c r="L330" i="3"/>
  <c r="R330" i="3" s="1"/>
  <c r="H331" i="3"/>
  <c r="O331" i="3" s="1"/>
  <c r="I331" i="3"/>
  <c r="P331" i="3" s="1"/>
  <c r="K331" i="3"/>
  <c r="Q331" i="3" s="1"/>
  <c r="L331" i="3"/>
  <c r="R331" i="3" s="1"/>
  <c r="H332" i="3"/>
  <c r="O332" i="3" s="1"/>
  <c r="I332" i="3"/>
  <c r="P332" i="3" s="1"/>
  <c r="K332" i="3"/>
  <c r="Q332" i="3" s="1"/>
  <c r="L332" i="3"/>
  <c r="R332" i="3" s="1"/>
  <c r="H333" i="3"/>
  <c r="I333" i="3"/>
  <c r="P333" i="3" s="1"/>
  <c r="K333" i="3"/>
  <c r="Q333" i="3" s="1"/>
  <c r="L333" i="3"/>
  <c r="R333" i="3" s="1"/>
  <c r="H334" i="3"/>
  <c r="O334" i="3" s="1"/>
  <c r="I334" i="3"/>
  <c r="P334" i="3" s="1"/>
  <c r="K334" i="3"/>
  <c r="L334" i="3"/>
  <c r="H335" i="3"/>
  <c r="O335" i="3" s="1"/>
  <c r="I335" i="3"/>
  <c r="K335" i="3"/>
  <c r="L335" i="3"/>
  <c r="H336" i="3"/>
  <c r="I336" i="3"/>
  <c r="K336" i="3"/>
  <c r="L336" i="3"/>
  <c r="H337" i="3"/>
  <c r="O337" i="3" s="1"/>
  <c r="I337" i="3"/>
  <c r="P337" i="3" s="1"/>
  <c r="K337" i="3"/>
  <c r="Q337" i="3" s="1"/>
  <c r="L337" i="3"/>
  <c r="R337" i="3" s="1"/>
  <c r="H338" i="3"/>
  <c r="O338" i="3" s="1"/>
  <c r="I338" i="3"/>
  <c r="P338" i="3" s="1"/>
  <c r="K338" i="3"/>
  <c r="L338" i="3"/>
  <c r="R338" i="3" s="1"/>
  <c r="H339" i="3"/>
  <c r="I339" i="3"/>
  <c r="K339" i="3"/>
  <c r="L339" i="3"/>
  <c r="H340" i="3"/>
  <c r="O340" i="3" s="1"/>
  <c r="I340" i="3"/>
  <c r="P340" i="3" s="1"/>
  <c r="K340" i="3"/>
  <c r="Q340" i="3" s="1"/>
  <c r="L340" i="3"/>
  <c r="R340" i="3" s="1"/>
  <c r="H341" i="3"/>
  <c r="I341" i="3"/>
  <c r="P341" i="3" s="1"/>
  <c r="K341" i="3"/>
  <c r="Q341" i="3" s="1"/>
  <c r="L341" i="3"/>
  <c r="R341" i="3" s="1"/>
  <c r="H342" i="3"/>
  <c r="O342" i="3" s="1"/>
  <c r="I342" i="3"/>
  <c r="P342" i="3" s="1"/>
  <c r="K342" i="3"/>
  <c r="Q342" i="3" s="1"/>
  <c r="L342" i="3"/>
  <c r="R342" i="3" s="1"/>
  <c r="H343" i="3"/>
  <c r="O343" i="3" s="1"/>
  <c r="I343" i="3"/>
  <c r="P343" i="3" s="1"/>
  <c r="K343" i="3"/>
  <c r="Q343" i="3" s="1"/>
  <c r="L343" i="3"/>
  <c r="R343" i="3" s="1"/>
  <c r="H344" i="3"/>
  <c r="O344" i="3" s="1"/>
  <c r="I344" i="3"/>
  <c r="P344" i="3" s="1"/>
  <c r="K344" i="3"/>
  <c r="L344" i="3"/>
  <c r="R344" i="3" s="1"/>
  <c r="H345" i="3"/>
  <c r="O345" i="3" s="1"/>
  <c r="I345" i="3"/>
  <c r="P345" i="3" s="1"/>
  <c r="K345" i="3"/>
  <c r="Q345" i="3" s="1"/>
  <c r="L345" i="3"/>
  <c r="R345" i="3" s="1"/>
  <c r="H346" i="3"/>
  <c r="O346" i="3" s="1"/>
  <c r="I346" i="3"/>
  <c r="P346" i="3" s="1"/>
  <c r="K346" i="3"/>
  <c r="L346" i="3"/>
  <c r="H347" i="3"/>
  <c r="O347" i="3" s="1"/>
  <c r="I347" i="3"/>
  <c r="K347" i="3"/>
  <c r="L347" i="3"/>
  <c r="H348" i="3"/>
  <c r="I348" i="3"/>
  <c r="K348" i="3"/>
  <c r="L348" i="3"/>
  <c r="H349" i="3"/>
  <c r="I349" i="3"/>
  <c r="P349" i="3" s="1"/>
  <c r="K349" i="3"/>
  <c r="Q349" i="3" s="1"/>
  <c r="L349" i="3"/>
  <c r="R349" i="3" s="1"/>
  <c r="H350" i="3"/>
  <c r="O350" i="3" s="1"/>
  <c r="I350" i="3"/>
  <c r="P350" i="3" s="1"/>
  <c r="K350" i="3"/>
  <c r="Q350" i="3" s="1"/>
  <c r="L350" i="3"/>
  <c r="R350" i="3" s="1"/>
  <c r="H351" i="3"/>
  <c r="I351" i="3"/>
  <c r="K351" i="3"/>
  <c r="L351" i="3"/>
  <c r="R351" i="3" s="1"/>
  <c r="H352" i="3"/>
  <c r="O352" i="3" s="1"/>
  <c r="I352" i="3"/>
  <c r="P352" i="3" s="1"/>
  <c r="K352" i="3"/>
  <c r="L352" i="3"/>
  <c r="R352" i="3" s="1"/>
  <c r="H353" i="3"/>
  <c r="O353" i="3" s="1"/>
  <c r="I353" i="3"/>
  <c r="P353" i="3" s="1"/>
  <c r="K353" i="3"/>
  <c r="Q353" i="3" s="1"/>
  <c r="L353" i="3"/>
  <c r="R353" i="3" s="1"/>
  <c r="H354" i="3"/>
  <c r="O354" i="3" s="1"/>
  <c r="I354" i="3"/>
  <c r="P354" i="3" s="1"/>
  <c r="K354" i="3"/>
  <c r="L354" i="3"/>
  <c r="R354" i="3" s="1"/>
  <c r="H355" i="3"/>
  <c r="O355" i="3" s="1"/>
  <c r="I355" i="3"/>
  <c r="P355" i="3" s="1"/>
  <c r="K355" i="3"/>
  <c r="Q355" i="3" s="1"/>
  <c r="L355" i="3"/>
  <c r="R355" i="3" s="1"/>
  <c r="H356" i="3"/>
  <c r="O356" i="3" s="1"/>
  <c r="I356" i="3"/>
  <c r="P356" i="3" s="1"/>
  <c r="K356" i="3"/>
  <c r="Q356" i="3" s="1"/>
  <c r="L356" i="3"/>
  <c r="R356" i="3" s="1"/>
  <c r="H357" i="3"/>
  <c r="I357" i="3"/>
  <c r="P357" i="3" s="1"/>
  <c r="K357" i="3"/>
  <c r="Q357" i="3" s="1"/>
  <c r="L357" i="3"/>
  <c r="R357" i="3" s="1"/>
  <c r="H358" i="3"/>
  <c r="O358" i="3" s="1"/>
  <c r="I358" i="3"/>
  <c r="P358" i="3" s="1"/>
  <c r="K358" i="3"/>
  <c r="L358" i="3"/>
  <c r="H359" i="3"/>
  <c r="O359" i="3" s="1"/>
  <c r="I359" i="3"/>
  <c r="K359" i="3"/>
  <c r="L359" i="3"/>
  <c r="H360" i="3"/>
  <c r="I360" i="3"/>
  <c r="K360" i="3"/>
  <c r="L360" i="3"/>
  <c r="H361" i="3"/>
  <c r="O361" i="3" s="1"/>
  <c r="I361" i="3"/>
  <c r="P361" i="3" s="1"/>
  <c r="K361" i="3"/>
  <c r="Q361" i="3" s="1"/>
  <c r="L361" i="3"/>
  <c r="R361" i="3" s="1"/>
  <c r="H362" i="3"/>
  <c r="O362" i="3" s="1"/>
  <c r="I362" i="3"/>
  <c r="P362" i="3" s="1"/>
  <c r="K362" i="3"/>
  <c r="L362" i="3"/>
  <c r="R362" i="3" s="1"/>
  <c r="H363" i="3"/>
  <c r="I363" i="3"/>
  <c r="K363" i="3"/>
  <c r="L363" i="3"/>
  <c r="H364" i="3"/>
  <c r="O364" i="3" s="1"/>
  <c r="I364" i="3"/>
  <c r="P364" i="3" s="1"/>
  <c r="K364" i="3"/>
  <c r="Q364" i="3" s="1"/>
  <c r="L364" i="3"/>
  <c r="R364" i="3" s="1"/>
  <c r="H365" i="3"/>
  <c r="I365" i="3"/>
  <c r="K365" i="3"/>
  <c r="Q365" i="3" s="1"/>
  <c r="L365" i="3"/>
  <c r="R365" i="3" s="1"/>
  <c r="H366" i="3"/>
  <c r="O366" i="3" s="1"/>
  <c r="I366" i="3"/>
  <c r="P366" i="3" s="1"/>
  <c r="K366" i="3"/>
  <c r="Q366" i="3" s="1"/>
  <c r="L366" i="3"/>
  <c r="R366" i="3" s="1"/>
  <c r="H367" i="3"/>
  <c r="O367" i="3" s="1"/>
  <c r="I367" i="3"/>
  <c r="P367" i="3" s="1"/>
  <c r="K367" i="3"/>
  <c r="Q367" i="3" s="1"/>
  <c r="L367" i="3"/>
  <c r="R367" i="3" s="1"/>
  <c r="H368" i="3"/>
  <c r="O368" i="3" s="1"/>
  <c r="I368" i="3"/>
  <c r="P368" i="3" s="1"/>
  <c r="K368" i="3"/>
  <c r="L368" i="3"/>
  <c r="R368" i="3" s="1"/>
  <c r="H369" i="3"/>
  <c r="O369" i="3" s="1"/>
  <c r="I369" i="3"/>
  <c r="P369" i="3" s="1"/>
  <c r="K369" i="3"/>
  <c r="Q369" i="3" s="1"/>
  <c r="L369" i="3"/>
  <c r="R369" i="3" s="1"/>
  <c r="H370" i="3"/>
  <c r="O370" i="3" s="1"/>
  <c r="I370" i="3"/>
  <c r="P370" i="3" s="1"/>
  <c r="K370" i="3"/>
  <c r="L370" i="3"/>
  <c r="H371" i="3"/>
  <c r="O371" i="3" s="1"/>
  <c r="I371" i="3"/>
  <c r="K371" i="3"/>
  <c r="L371" i="3"/>
  <c r="H372" i="3"/>
  <c r="I372" i="3"/>
  <c r="H373" i="3"/>
  <c r="I373" i="3"/>
  <c r="P373" i="3" s="1"/>
  <c r="H374" i="3"/>
  <c r="O374" i="3" s="1"/>
  <c r="I374" i="3"/>
  <c r="P374" i="3" s="1"/>
  <c r="K374" i="3"/>
  <c r="Q374" i="3" s="1"/>
  <c r="L374" i="3"/>
  <c r="R374" i="3" s="1"/>
  <c r="H375" i="3"/>
  <c r="I375" i="3"/>
  <c r="K375" i="3"/>
  <c r="L375" i="3"/>
  <c r="H376" i="3"/>
  <c r="O376" i="3" s="1"/>
  <c r="I376" i="3"/>
  <c r="P376" i="3" s="1"/>
  <c r="K376" i="3"/>
  <c r="Q376" i="3" s="1"/>
  <c r="L376" i="3"/>
  <c r="R376" i="3" s="1"/>
  <c r="H377" i="3"/>
  <c r="O377" i="3" s="1"/>
  <c r="I377" i="3"/>
  <c r="P377" i="3" s="1"/>
  <c r="K377" i="3"/>
  <c r="Q377" i="3" s="1"/>
  <c r="L377" i="3"/>
  <c r="R377" i="3" s="1"/>
  <c r="H378" i="3"/>
  <c r="O378" i="3" s="1"/>
  <c r="I378" i="3"/>
  <c r="P378" i="3" s="1"/>
  <c r="K378" i="3"/>
  <c r="Q378" i="3" s="1"/>
  <c r="L378" i="3"/>
  <c r="R378" i="3" s="1"/>
  <c r="H379" i="3"/>
  <c r="O379" i="3" s="1"/>
  <c r="I379" i="3"/>
  <c r="P379" i="3" s="1"/>
  <c r="K379" i="3"/>
  <c r="Q379" i="3" s="1"/>
  <c r="L379" i="3"/>
  <c r="R379" i="3" s="1"/>
  <c r="H380" i="3"/>
  <c r="O380" i="3" s="1"/>
  <c r="I380" i="3"/>
  <c r="P380" i="3" s="1"/>
  <c r="K380" i="3"/>
  <c r="Q380" i="3" s="1"/>
  <c r="L380" i="3"/>
  <c r="R380" i="3" s="1"/>
  <c r="H381" i="3"/>
  <c r="I381" i="3"/>
  <c r="P381" i="3" s="1"/>
  <c r="K381" i="3"/>
  <c r="L381" i="3"/>
  <c r="H382" i="3"/>
  <c r="I382" i="3"/>
  <c r="P382" i="3" s="1"/>
  <c r="K382" i="3"/>
  <c r="Q382" i="3" s="1"/>
  <c r="L382" i="3"/>
  <c r="R382" i="3" s="1"/>
  <c r="H383" i="3"/>
  <c r="I383" i="3"/>
  <c r="K383" i="3"/>
  <c r="Q383" i="3" s="1"/>
  <c r="L383" i="3"/>
  <c r="H384" i="3"/>
  <c r="I384" i="3"/>
  <c r="K384" i="3"/>
  <c r="L384" i="3"/>
  <c r="H385" i="3"/>
  <c r="O385" i="3" s="1"/>
  <c r="I385" i="3"/>
  <c r="P385" i="3" s="1"/>
  <c r="K385" i="3"/>
  <c r="Q385" i="3" s="1"/>
  <c r="L385" i="3"/>
  <c r="R385" i="3" s="1"/>
  <c r="H386" i="3"/>
  <c r="O386" i="3" s="1"/>
  <c r="I386" i="3"/>
  <c r="P386" i="3" s="1"/>
  <c r="K386" i="3"/>
  <c r="Q386" i="3" s="1"/>
  <c r="L386" i="3"/>
  <c r="R386" i="3" s="1"/>
  <c r="H387" i="3"/>
  <c r="I387" i="3"/>
  <c r="K387" i="3"/>
  <c r="L387" i="3"/>
  <c r="H388" i="3"/>
  <c r="O388" i="3" s="1"/>
  <c r="I388" i="3"/>
  <c r="P388" i="3" s="1"/>
  <c r="K388" i="3"/>
  <c r="Q388" i="3" s="1"/>
  <c r="L388" i="3"/>
  <c r="R388" i="3" s="1"/>
  <c r="H389" i="3"/>
  <c r="I389" i="3"/>
  <c r="P389" i="3" s="1"/>
  <c r="K389" i="3"/>
  <c r="L389" i="3"/>
  <c r="H390" i="3"/>
  <c r="O390" i="3" s="1"/>
  <c r="I390" i="3"/>
  <c r="P390" i="3" s="1"/>
  <c r="K390" i="3"/>
  <c r="Q390" i="3" s="1"/>
  <c r="L390" i="3"/>
  <c r="R390" i="3" s="1"/>
  <c r="H391" i="3"/>
  <c r="O391" i="3" s="1"/>
  <c r="I391" i="3"/>
  <c r="P391" i="3" s="1"/>
  <c r="K391" i="3"/>
  <c r="Q391" i="3" s="1"/>
  <c r="L391" i="3"/>
  <c r="R391" i="3" s="1"/>
  <c r="H392" i="3"/>
  <c r="O392" i="3" s="1"/>
  <c r="I392" i="3"/>
  <c r="P392" i="3" s="1"/>
  <c r="K392" i="3"/>
  <c r="Q392" i="3" s="1"/>
  <c r="L392" i="3"/>
  <c r="R392" i="3" s="1"/>
  <c r="H393" i="3"/>
  <c r="O393" i="3" s="1"/>
  <c r="I393" i="3"/>
  <c r="P393" i="3" s="1"/>
  <c r="K393" i="3"/>
  <c r="Q393" i="3" s="1"/>
  <c r="L393" i="3"/>
  <c r="R393" i="3" s="1"/>
  <c r="H394" i="3"/>
  <c r="O394" i="3" s="1"/>
  <c r="I394" i="3"/>
  <c r="P394" i="3" s="1"/>
  <c r="K394" i="3"/>
  <c r="Q394" i="3" s="1"/>
  <c r="L394" i="3"/>
  <c r="R394" i="3" s="1"/>
  <c r="H395" i="3"/>
  <c r="I395" i="3"/>
  <c r="K395" i="3"/>
  <c r="Q395" i="3" s="1"/>
  <c r="L395" i="3"/>
  <c r="H396" i="3"/>
  <c r="I396" i="3"/>
  <c r="K396" i="3"/>
  <c r="L396" i="3"/>
  <c r="H397" i="3"/>
  <c r="I397" i="3"/>
  <c r="P397" i="3" s="1"/>
  <c r="K397" i="3"/>
  <c r="L397" i="3"/>
  <c r="H398" i="3"/>
  <c r="O398" i="3" s="1"/>
  <c r="I398" i="3"/>
  <c r="P398" i="3" s="1"/>
  <c r="K398" i="3"/>
  <c r="Q398" i="3" s="1"/>
  <c r="L398" i="3"/>
  <c r="R398" i="3" s="1"/>
  <c r="H399" i="3"/>
  <c r="I399" i="3"/>
  <c r="K399" i="3"/>
  <c r="L399" i="3"/>
  <c r="H400" i="3"/>
  <c r="O400" i="3" s="1"/>
  <c r="I400" i="3"/>
  <c r="P400" i="3" s="1"/>
  <c r="K400" i="3"/>
  <c r="Q400" i="3" s="1"/>
  <c r="L400" i="3"/>
  <c r="R400" i="3" s="1"/>
  <c r="H401" i="3"/>
  <c r="O401" i="3" s="1"/>
  <c r="I401" i="3"/>
  <c r="P401" i="3" s="1"/>
  <c r="K401" i="3"/>
  <c r="Q401" i="3" s="1"/>
  <c r="L401" i="3"/>
  <c r="R401" i="3" s="1"/>
  <c r="H402" i="3"/>
  <c r="O402" i="3" s="1"/>
  <c r="I402" i="3"/>
  <c r="P402" i="3" s="1"/>
  <c r="K402" i="3"/>
  <c r="Q402" i="3" s="1"/>
  <c r="L402" i="3"/>
  <c r="R402" i="3" s="1"/>
  <c r="H403" i="3"/>
  <c r="O403" i="3" s="1"/>
  <c r="I403" i="3"/>
  <c r="P403" i="3" s="1"/>
  <c r="K403" i="3"/>
  <c r="Q403" i="3" s="1"/>
  <c r="L403" i="3"/>
  <c r="R403" i="3" s="1"/>
  <c r="H404" i="3"/>
  <c r="O404" i="3" s="1"/>
  <c r="I404" i="3"/>
  <c r="P404" i="3" s="1"/>
  <c r="K404" i="3"/>
  <c r="Q404" i="3" s="1"/>
  <c r="L404" i="3"/>
  <c r="R404" i="3" s="1"/>
  <c r="H405" i="3"/>
  <c r="I405" i="3"/>
  <c r="P405" i="3" s="1"/>
  <c r="K405" i="3"/>
  <c r="L405" i="3"/>
  <c r="H406" i="3"/>
  <c r="I406" i="3"/>
  <c r="P406" i="3" s="1"/>
  <c r="K406" i="3"/>
  <c r="Q406" i="3" s="1"/>
  <c r="L406" i="3"/>
  <c r="R406" i="3" s="1"/>
  <c r="H407" i="3"/>
  <c r="I407" i="3"/>
  <c r="K407" i="3"/>
  <c r="Q407" i="3" s="1"/>
  <c r="L407" i="3"/>
  <c r="H408" i="3"/>
  <c r="I408" i="3"/>
  <c r="K408" i="3"/>
  <c r="L408" i="3"/>
  <c r="H409" i="3"/>
  <c r="O409" i="3" s="1"/>
  <c r="I409" i="3"/>
  <c r="P409" i="3" s="1"/>
  <c r="K409" i="3"/>
  <c r="Q409" i="3" s="1"/>
  <c r="L409" i="3"/>
  <c r="R409" i="3" s="1"/>
  <c r="H410" i="3"/>
  <c r="O410" i="3" s="1"/>
  <c r="I410" i="3"/>
  <c r="P410" i="3" s="1"/>
  <c r="K410" i="3"/>
  <c r="Q410" i="3" s="1"/>
  <c r="L410" i="3"/>
  <c r="R410" i="3" s="1"/>
  <c r="H411" i="3"/>
  <c r="I411" i="3"/>
  <c r="K411" i="3"/>
  <c r="L411" i="3"/>
  <c r="H412" i="3"/>
  <c r="O412" i="3" s="1"/>
  <c r="I412" i="3"/>
  <c r="P412" i="3" s="1"/>
  <c r="K412" i="3"/>
  <c r="Q412" i="3" s="1"/>
  <c r="L412" i="3"/>
  <c r="R412" i="3" s="1"/>
  <c r="H413" i="3"/>
  <c r="I413" i="3"/>
  <c r="P413" i="3" s="1"/>
  <c r="K413" i="3"/>
  <c r="L413" i="3"/>
  <c r="H414" i="3"/>
  <c r="O414" i="3" s="1"/>
  <c r="I414" i="3"/>
  <c r="P414" i="3" s="1"/>
  <c r="K414" i="3"/>
  <c r="Q414" i="3" s="1"/>
  <c r="L414" i="3"/>
  <c r="R414" i="3" s="1"/>
  <c r="H415" i="3"/>
  <c r="O415" i="3" s="1"/>
  <c r="I415" i="3"/>
  <c r="P415" i="3" s="1"/>
  <c r="K415" i="3"/>
  <c r="Q415" i="3" s="1"/>
  <c r="L415" i="3"/>
  <c r="R415" i="3" s="1"/>
  <c r="H416" i="3"/>
  <c r="O416" i="3" s="1"/>
  <c r="I416" i="3"/>
  <c r="P416" i="3" s="1"/>
  <c r="K416" i="3"/>
  <c r="Q416" i="3" s="1"/>
  <c r="L416" i="3"/>
  <c r="R416" i="3" s="1"/>
  <c r="H417" i="3"/>
  <c r="O417" i="3" s="1"/>
  <c r="I417" i="3"/>
  <c r="P417" i="3" s="1"/>
  <c r="K417" i="3"/>
  <c r="Q417" i="3" s="1"/>
  <c r="L417" i="3"/>
  <c r="R417" i="3" s="1"/>
  <c r="H418" i="3"/>
  <c r="I418" i="3"/>
  <c r="P418" i="3" s="1"/>
  <c r="K418" i="3"/>
  <c r="Q418" i="3" s="1"/>
  <c r="L418" i="3"/>
  <c r="R418" i="3" s="1"/>
  <c r="H419" i="3"/>
  <c r="I419" i="3"/>
  <c r="K419" i="3"/>
  <c r="Q419" i="3" s="1"/>
  <c r="L419" i="3"/>
  <c r="H420" i="3"/>
  <c r="I420" i="3"/>
  <c r="K420" i="3"/>
  <c r="L420" i="3"/>
  <c r="H421" i="3"/>
  <c r="I421" i="3"/>
  <c r="P421" i="3" s="1"/>
  <c r="K421" i="3"/>
  <c r="L421" i="3"/>
  <c r="H422" i="3"/>
  <c r="I422" i="3"/>
  <c r="K422" i="3"/>
  <c r="Q422" i="3" s="1"/>
  <c r="M422" i="3"/>
  <c r="I3" i="3"/>
  <c r="K3" i="3"/>
  <c r="Q3" i="3" s="1"/>
  <c r="L3" i="3"/>
  <c r="H3" i="3"/>
  <c r="F373" i="3"/>
  <c r="L372" i="3" s="1"/>
  <c r="E373" i="3"/>
  <c r="K372" i="3" s="1"/>
  <c r="O3" i="3" l="1"/>
  <c r="R413" i="3"/>
  <c r="R405" i="3"/>
  <c r="R397" i="3"/>
  <c r="R389" i="3"/>
  <c r="R381" i="3"/>
  <c r="L373" i="3"/>
  <c r="R373" i="3" s="1"/>
  <c r="P365" i="3"/>
  <c r="P325" i="3"/>
  <c r="P309" i="3"/>
  <c r="P301" i="3"/>
  <c r="R421" i="3"/>
  <c r="R3" i="3"/>
  <c r="Q421" i="3"/>
  <c r="Q413" i="3"/>
  <c r="Q405" i="3"/>
  <c r="Q397" i="3"/>
  <c r="Q389" i="3"/>
  <c r="Q381" i="3"/>
  <c r="K373" i="3"/>
  <c r="Q373" i="3" s="1"/>
  <c r="O365" i="3"/>
  <c r="O357" i="3"/>
  <c r="O349" i="3"/>
  <c r="P3" i="3"/>
  <c r="O421" i="3"/>
  <c r="O413" i="3"/>
  <c r="O405" i="3"/>
  <c r="P184" i="3"/>
  <c r="P176" i="3"/>
  <c r="P160" i="3"/>
  <c r="P152" i="3"/>
  <c r="P128" i="3"/>
  <c r="P104" i="3"/>
  <c r="P80" i="3"/>
  <c r="P64" i="3"/>
  <c r="P56" i="3"/>
  <c r="O397" i="3"/>
  <c r="O389" i="3"/>
  <c r="O381" i="3"/>
  <c r="O373" i="3"/>
  <c r="Q368" i="3"/>
  <c r="Q362" i="3"/>
  <c r="Q354" i="3"/>
  <c r="Q352" i="3"/>
  <c r="Q344" i="3"/>
  <c r="Q338" i="3"/>
  <c r="Q330" i="3"/>
  <c r="Q328" i="3"/>
  <c r="Q320" i="3"/>
  <c r="Q314" i="3"/>
  <c r="Q306" i="3"/>
  <c r="Q304" i="3"/>
  <c r="Q296" i="3"/>
  <c r="Q290" i="3"/>
  <c r="Q282" i="3"/>
  <c r="Q280" i="3"/>
  <c r="Q272" i="3"/>
  <c r="Q266" i="3"/>
  <c r="Q258" i="3"/>
  <c r="Q256" i="3"/>
  <c r="Q248" i="3"/>
  <c r="Q242" i="3"/>
  <c r="Q234" i="3"/>
  <c r="Q224" i="3"/>
  <c r="Q222" i="3"/>
  <c r="Q220" i="3"/>
  <c r="Q214" i="3"/>
  <c r="Q212" i="3"/>
  <c r="Q208" i="3"/>
  <c r="Q200" i="3"/>
  <c r="Q198" i="3"/>
  <c r="Q196" i="3"/>
  <c r="Q190" i="3"/>
  <c r="Q188" i="3"/>
  <c r="Q184" i="3"/>
  <c r="Q174" i="3"/>
  <c r="Q172" i="3"/>
  <c r="Q166" i="3"/>
  <c r="Q160" i="3"/>
  <c r="Q150" i="3"/>
  <c r="Q148" i="3"/>
  <c r="Q142" i="3"/>
  <c r="Q126" i="3"/>
  <c r="Q124" i="3"/>
  <c r="Q118" i="3"/>
  <c r="Q112" i="3"/>
  <c r="Q102" i="3"/>
  <c r="Q100" i="3"/>
  <c r="Q94" i="3"/>
  <c r="Q88" i="3"/>
  <c r="Q78" i="3"/>
  <c r="Q76" i="3"/>
  <c r="Q70" i="3"/>
  <c r="Q54" i="3"/>
  <c r="Q52" i="3"/>
  <c r="Q46" i="3"/>
  <c r="Q30" i="3"/>
  <c r="Q28" i="3"/>
  <c r="Q22" i="3"/>
  <c r="Q6" i="3"/>
  <c r="Q4" i="3"/>
  <c r="O330" i="3"/>
  <c r="O328" i="3"/>
  <c r="O322" i="3"/>
  <c r="O320" i="3"/>
  <c r="O314" i="3"/>
  <c r="O306" i="3"/>
  <c r="O298" i="3"/>
  <c r="O296" i="3"/>
  <c r="O290" i="3"/>
  <c r="O282" i="3"/>
  <c r="O280" i="3"/>
  <c r="O274" i="3"/>
  <c r="O272" i="3"/>
  <c r="O266" i="3"/>
  <c r="O258" i="3"/>
  <c r="O256" i="3"/>
  <c r="O250" i="3"/>
  <c r="O248" i="3"/>
  <c r="O242" i="3"/>
  <c r="O234" i="3"/>
  <c r="O224" i="3"/>
  <c r="O222" i="3"/>
  <c r="O216" i="3"/>
  <c r="O214" i="3"/>
  <c r="O208" i="3"/>
  <c r="O200" i="3"/>
  <c r="O198" i="3"/>
  <c r="O196" i="3"/>
  <c r="O192" i="3"/>
  <c r="O190" i="3"/>
  <c r="O188" i="3"/>
  <c r="O184" i="3"/>
  <c r="O182" i="3"/>
  <c r="O180" i="3"/>
  <c r="O176" i="3"/>
  <c r="O174" i="3"/>
  <c r="O172" i="3"/>
  <c r="O168" i="3"/>
  <c r="O166" i="3"/>
  <c r="O164" i="3"/>
  <c r="O156" i="3"/>
  <c r="O152" i="3"/>
  <c r="O150" i="3"/>
  <c r="O144" i="3"/>
  <c r="O142" i="3"/>
  <c r="O140" i="3"/>
  <c r="O136" i="3"/>
  <c r="O132" i="3"/>
  <c r="O128" i="3"/>
  <c r="O126" i="3"/>
  <c r="O124" i="3"/>
  <c r="O120" i="3"/>
  <c r="O118" i="3"/>
  <c r="O116" i="3"/>
  <c r="O112" i="3"/>
  <c r="O110" i="3"/>
  <c r="O108" i="3"/>
  <c r="O104" i="3"/>
  <c r="O102" i="3"/>
  <c r="O100" i="3"/>
  <c r="O96" i="3"/>
  <c r="O94" i="3"/>
  <c r="O92" i="3"/>
  <c r="O84" i="3"/>
  <c r="O80" i="3"/>
  <c r="O78" i="3"/>
  <c r="O72" i="3"/>
  <c r="O70" i="3"/>
  <c r="O68" i="3"/>
  <c r="O64" i="3"/>
  <c r="O60" i="3"/>
  <c r="O56" i="3"/>
  <c r="O54" i="3"/>
  <c r="O52" i="3"/>
  <c r="O48" i="3"/>
  <c r="O46" i="3"/>
  <c r="O36" i="3"/>
  <c r="O30" i="3"/>
  <c r="O24" i="3"/>
  <c r="O22" i="3"/>
  <c r="O12" i="3"/>
  <c r="O6" i="3"/>
  <c r="O4" i="3"/>
  <c r="O255" i="3"/>
  <c r="R99" i="3"/>
  <c r="R83" i="3"/>
  <c r="R75" i="3"/>
  <c r="R59" i="3"/>
  <c r="R51" i="3"/>
  <c r="R35" i="3"/>
  <c r="R27" i="3"/>
  <c r="R11" i="3"/>
  <c r="P285" i="3"/>
  <c r="P277" i="3"/>
  <c r="P261" i="3"/>
  <c r="P253" i="3"/>
  <c r="P237" i="3"/>
  <c r="P227" i="3"/>
  <c r="P219" i="3"/>
  <c r="P211" i="3"/>
  <c r="P203" i="3"/>
  <c r="P195" i="3"/>
  <c r="P187" i="3"/>
  <c r="P179" i="3"/>
  <c r="P171" i="3"/>
  <c r="P163" i="3"/>
  <c r="P155" i="3"/>
  <c r="P147" i="3"/>
  <c r="P131" i="3"/>
  <c r="P123" i="3"/>
  <c r="P115" i="3"/>
  <c r="P107" i="3"/>
  <c r="P99" i="3"/>
  <c r="P91" i="3"/>
  <c r="P83" i="3"/>
  <c r="P75" i="3"/>
  <c r="P59" i="3"/>
  <c r="P51" i="3"/>
  <c r="P35" i="3"/>
  <c r="P11" i="3"/>
  <c r="O341" i="3"/>
  <c r="O333" i="3"/>
  <c r="O325" i="3"/>
  <c r="O317" i="3"/>
  <c r="O309" i="3"/>
  <c r="O301" i="3"/>
  <c r="O293" i="3"/>
  <c r="O285" i="3"/>
  <c r="O277" i="3"/>
  <c r="O269" i="3"/>
  <c r="O261" i="3"/>
  <c r="O253" i="3"/>
  <c r="O245" i="3"/>
  <c r="O237" i="3"/>
  <c r="O227" i="3"/>
  <c r="O219" i="3"/>
  <c r="O211" i="3"/>
  <c r="O203" i="3"/>
  <c r="O195" i="3"/>
  <c r="O187" i="3"/>
  <c r="O179" i="3"/>
  <c r="O171" i="3"/>
  <c r="O163" i="3"/>
  <c r="O155" i="3"/>
  <c r="O147" i="3"/>
  <c r="O131" i="3"/>
  <c r="O123" i="3"/>
  <c r="O115" i="3"/>
  <c r="O107" i="3"/>
  <c r="O99" i="3"/>
  <c r="O91" i="3"/>
  <c r="O83" i="3"/>
  <c r="O75" i="3"/>
  <c r="O59" i="3"/>
  <c r="O51" i="3"/>
  <c r="O35" i="3"/>
  <c r="O27" i="3"/>
  <c r="O11" i="3"/>
  <c r="O315" i="3"/>
  <c r="O243" i="3"/>
  <c r="O41" i="3"/>
  <c r="P17" i="3"/>
  <c r="P422" i="3"/>
  <c r="P419" i="3"/>
  <c r="P407" i="3"/>
  <c r="P395" i="3"/>
  <c r="P383" i="3"/>
  <c r="R370" i="3"/>
  <c r="R358" i="3"/>
  <c r="R346" i="3"/>
  <c r="R334" i="3"/>
  <c r="R322" i="3"/>
  <c r="R310" i="3"/>
  <c r="R298" i="3"/>
  <c r="R286" i="3"/>
  <c r="R274" i="3"/>
  <c r="R262" i="3"/>
  <c r="R250" i="3"/>
  <c r="R238" i="3"/>
  <c r="R230" i="3"/>
  <c r="R221" i="3"/>
  <c r="R218" i="3"/>
  <c r="R209" i="3"/>
  <c r="R206" i="3"/>
  <c r="R197" i="3"/>
  <c r="R194" i="3"/>
  <c r="R185" i="3"/>
  <c r="R182" i="3"/>
  <c r="R173" i="3"/>
  <c r="R170" i="3"/>
  <c r="R161" i="3"/>
  <c r="R158" i="3"/>
  <c r="R149" i="3"/>
  <c r="R146" i="3"/>
  <c r="R140" i="3"/>
  <c r="R137" i="3"/>
  <c r="R134" i="3"/>
  <c r="R128" i="3"/>
  <c r="R125" i="3"/>
  <c r="R122" i="3"/>
  <c r="R116" i="3"/>
  <c r="R113" i="3"/>
  <c r="R110" i="3"/>
  <c r="R104" i="3"/>
  <c r="R101" i="3"/>
  <c r="R98" i="3"/>
  <c r="R92" i="3"/>
  <c r="R86" i="3"/>
  <c r="R80" i="3"/>
  <c r="R77" i="3"/>
  <c r="R74" i="3"/>
  <c r="R68" i="3"/>
  <c r="R62" i="3"/>
  <c r="R56" i="3"/>
  <c r="R53" i="3"/>
  <c r="R50" i="3"/>
  <c r="R44" i="3"/>
  <c r="R38" i="3"/>
  <c r="R32" i="3"/>
  <c r="R29" i="3"/>
  <c r="R26" i="3"/>
  <c r="R20" i="3"/>
  <c r="R14" i="3"/>
  <c r="R8" i="3"/>
  <c r="R5" i="3"/>
  <c r="O220" i="3"/>
  <c r="O148" i="3"/>
  <c r="Q136" i="3"/>
  <c r="O40" i="3"/>
  <c r="O5" i="3"/>
  <c r="O422" i="3"/>
  <c r="O419" i="3"/>
  <c r="O407" i="3"/>
  <c r="O395" i="3"/>
  <c r="O383" i="3"/>
  <c r="Q370" i="3"/>
  <c r="Q358" i="3"/>
  <c r="Q346" i="3"/>
  <c r="Q334" i="3"/>
  <c r="Q322" i="3"/>
  <c r="Q310" i="3"/>
  <c r="Q298" i="3"/>
  <c r="Q286" i="3"/>
  <c r="Q274" i="3"/>
  <c r="Q262" i="3"/>
  <c r="Q250" i="3"/>
  <c r="Q238" i="3"/>
  <c r="Q230" i="3"/>
  <c r="Q218" i="3"/>
  <c r="Q209" i="3"/>
  <c r="Q206" i="3"/>
  <c r="Q194" i="3"/>
  <c r="Q185" i="3"/>
  <c r="Q182" i="3"/>
  <c r="Q176" i="3"/>
  <c r="Q170" i="3"/>
  <c r="Q164" i="3"/>
  <c r="Q161" i="3"/>
  <c r="Q158" i="3"/>
  <c r="Q152" i="3"/>
  <c r="Q146" i="3"/>
  <c r="Q140" i="3"/>
  <c r="Q137" i="3"/>
  <c r="Q134" i="3"/>
  <c r="Q128" i="3"/>
  <c r="Q122" i="3"/>
  <c r="Q116" i="3"/>
  <c r="Q113" i="3"/>
  <c r="Q110" i="3"/>
  <c r="Q104" i="3"/>
  <c r="Q98" i="3"/>
  <c r="Q92" i="3"/>
  <c r="Q89" i="3"/>
  <c r="Q86" i="3"/>
  <c r="Q80" i="3"/>
  <c r="Q74" i="3"/>
  <c r="Q68" i="3"/>
  <c r="Q65" i="3"/>
  <c r="Q62" i="3"/>
  <c r="Q59" i="3"/>
  <c r="Q56" i="3"/>
  <c r="Q50" i="3"/>
  <c r="Q47" i="3"/>
  <c r="Q44" i="3"/>
  <c r="Q41" i="3"/>
  <c r="Q38" i="3"/>
  <c r="Q35" i="3"/>
  <c r="Q32" i="3"/>
  <c r="Q26" i="3"/>
  <c r="Q23" i="3"/>
  <c r="Q20" i="3"/>
  <c r="Q17" i="3"/>
  <c r="Q14" i="3"/>
  <c r="Q11" i="3"/>
  <c r="Q8" i="3"/>
  <c r="O218" i="3"/>
  <c r="O62" i="3"/>
  <c r="O50" i="3"/>
  <c r="O38" i="3"/>
  <c r="R348" i="3"/>
  <c r="R252" i="3"/>
  <c r="R205" i="3"/>
  <c r="R193" i="3"/>
  <c r="R121" i="3"/>
  <c r="R25" i="3"/>
  <c r="R372" i="3"/>
  <c r="O418" i="3"/>
  <c r="O406" i="3"/>
  <c r="Q360" i="3"/>
  <c r="Q348" i="3"/>
  <c r="Q336" i="3"/>
  <c r="Q324" i="3"/>
  <c r="Q312" i="3"/>
  <c r="Q300" i="3"/>
  <c r="Q288" i="3"/>
  <c r="Q276" i="3"/>
  <c r="Q264" i="3"/>
  <c r="Q252" i="3"/>
  <c r="Q240" i="3"/>
  <c r="Q229" i="3"/>
  <c r="Q217" i="3"/>
  <c r="Q205" i="3"/>
  <c r="Q193" i="3"/>
  <c r="Q181" i="3"/>
  <c r="Q169" i="3"/>
  <c r="Q157" i="3"/>
  <c r="Q145" i="3"/>
  <c r="Q133" i="3"/>
  <c r="Q121" i="3"/>
  <c r="Q109" i="3"/>
  <c r="Q97" i="3"/>
  <c r="Q85" i="3"/>
  <c r="Q73" i="3"/>
  <c r="Q61" i="3"/>
  <c r="Q49" i="3"/>
  <c r="Q37" i="3"/>
  <c r="Q25" i="3"/>
  <c r="Q13" i="3"/>
  <c r="O194" i="3"/>
  <c r="O134" i="3"/>
  <c r="O14" i="3"/>
  <c r="R324" i="3"/>
  <c r="R300" i="3"/>
  <c r="R229" i="3"/>
  <c r="R97" i="3"/>
  <c r="R399" i="3"/>
  <c r="R396" i="3"/>
  <c r="R384" i="3"/>
  <c r="R375" i="3"/>
  <c r="P372" i="3"/>
  <c r="P363" i="3"/>
  <c r="P360" i="3"/>
  <c r="P351" i="3"/>
  <c r="P348" i="3"/>
  <c r="P339" i="3"/>
  <c r="P336" i="3"/>
  <c r="P327" i="3"/>
  <c r="P324" i="3"/>
  <c r="P315" i="3"/>
  <c r="P312" i="3"/>
  <c r="P303" i="3"/>
  <c r="P300" i="3"/>
  <c r="P291" i="3"/>
  <c r="P288" i="3"/>
  <c r="P279" i="3"/>
  <c r="P276" i="3"/>
  <c r="P267" i="3"/>
  <c r="P264" i="3"/>
  <c r="P255" i="3"/>
  <c r="P252" i="3"/>
  <c r="P243" i="3"/>
  <c r="P240" i="3"/>
  <c r="P229" i="3"/>
  <c r="P217" i="3"/>
  <c r="P205" i="3"/>
  <c r="P193" i="3"/>
  <c r="P181" i="3"/>
  <c r="P169" i="3"/>
  <c r="P157" i="3"/>
  <c r="P145" i="3"/>
  <c r="P133" i="3"/>
  <c r="P121" i="3"/>
  <c r="P109" i="3"/>
  <c r="P97" i="3"/>
  <c r="P85" i="3"/>
  <c r="P73" i="3"/>
  <c r="P61" i="3"/>
  <c r="P49" i="3"/>
  <c r="P37" i="3"/>
  <c r="P28" i="3"/>
  <c r="P25" i="3"/>
  <c r="P16" i="3"/>
  <c r="P13" i="3"/>
  <c r="P4" i="3"/>
  <c r="O122" i="3"/>
  <c r="O26" i="3"/>
  <c r="Q372" i="3"/>
  <c r="R169" i="3"/>
  <c r="R420" i="3"/>
  <c r="R408" i="3"/>
  <c r="Q420" i="3"/>
  <c r="Q411" i="3"/>
  <c r="Q408" i="3"/>
  <c r="Q399" i="3"/>
  <c r="Q396" i="3"/>
  <c r="Q387" i="3"/>
  <c r="Q384" i="3"/>
  <c r="O372" i="3"/>
  <c r="O363" i="3"/>
  <c r="O360" i="3"/>
  <c r="O351" i="3"/>
  <c r="O348" i="3"/>
  <c r="O339" i="3"/>
  <c r="O336" i="3"/>
  <c r="O324" i="3"/>
  <c r="O312" i="3"/>
  <c r="O303" i="3"/>
  <c r="O300" i="3"/>
  <c r="O291" i="3"/>
  <c r="O288" i="3"/>
  <c r="O279" i="3"/>
  <c r="O276" i="3"/>
  <c r="O267" i="3"/>
  <c r="O264" i="3"/>
  <c r="O252" i="3"/>
  <c r="O240" i="3"/>
  <c r="O229" i="3"/>
  <c r="O217" i="3"/>
  <c r="O205" i="3"/>
  <c r="O169" i="3"/>
  <c r="O157" i="3"/>
  <c r="O145" i="3"/>
  <c r="O133" i="3"/>
  <c r="O97" i="3"/>
  <c r="O85" i="3"/>
  <c r="O61" i="3"/>
  <c r="O49" i="3"/>
  <c r="O37" i="3"/>
  <c r="O25" i="3"/>
  <c r="O16" i="3"/>
  <c r="O13" i="3"/>
  <c r="O158" i="3"/>
  <c r="R336" i="3"/>
  <c r="R312" i="3"/>
  <c r="R288" i="3"/>
  <c r="R264" i="3"/>
  <c r="R181" i="3"/>
  <c r="R145" i="3"/>
  <c r="R49" i="3"/>
  <c r="P420" i="3"/>
  <c r="P408" i="3"/>
  <c r="P384" i="3"/>
  <c r="P375" i="3"/>
  <c r="R371" i="3"/>
  <c r="R359" i="3"/>
  <c r="R347" i="3"/>
  <c r="R335" i="3"/>
  <c r="R323" i="3"/>
  <c r="R311" i="3"/>
  <c r="R299" i="3"/>
  <c r="R287" i="3"/>
  <c r="R275" i="3"/>
  <c r="R263" i="3"/>
  <c r="R251" i="3"/>
  <c r="R239" i="3"/>
  <c r="R228" i="3"/>
  <c r="R216" i="3"/>
  <c r="R204" i="3"/>
  <c r="R192" i="3"/>
  <c r="R180" i="3"/>
  <c r="R168" i="3"/>
  <c r="R156" i="3"/>
  <c r="R144" i="3"/>
  <c r="R132" i="3"/>
  <c r="R120" i="3"/>
  <c r="R108" i="3"/>
  <c r="R96" i="3"/>
  <c r="R84" i="3"/>
  <c r="R72" i="3"/>
  <c r="R60" i="3"/>
  <c r="R48" i="3"/>
  <c r="R36" i="3"/>
  <c r="R24" i="3"/>
  <c r="R12" i="3"/>
  <c r="O230" i="3"/>
  <c r="O86" i="3"/>
  <c r="R157" i="3"/>
  <c r="R109" i="3"/>
  <c r="R73" i="3"/>
  <c r="R37" i="3"/>
  <c r="P396" i="3"/>
  <c r="P387" i="3"/>
  <c r="O420" i="3"/>
  <c r="O411" i="3"/>
  <c r="O408" i="3"/>
  <c r="O399" i="3"/>
  <c r="O396" i="3"/>
  <c r="O387" i="3"/>
  <c r="O384" i="3"/>
  <c r="O375" i="3"/>
  <c r="Q371" i="3"/>
  <c r="Q359" i="3"/>
  <c r="Q347" i="3"/>
  <c r="Q335" i="3"/>
  <c r="Q323" i="3"/>
  <c r="Q311" i="3"/>
  <c r="Q299" i="3"/>
  <c r="Q287" i="3"/>
  <c r="Q275" i="3"/>
  <c r="Q263" i="3"/>
  <c r="Q251" i="3"/>
  <c r="Q239" i="3"/>
  <c r="Q228" i="3"/>
  <c r="Q216" i="3"/>
  <c r="Q204" i="3"/>
  <c r="Q192" i="3"/>
  <c r="Q180" i="3"/>
  <c r="Q168" i="3"/>
  <c r="Q156" i="3"/>
  <c r="Q144" i="3"/>
  <c r="Q132" i="3"/>
  <c r="Q120" i="3"/>
  <c r="Q108" i="3"/>
  <c r="Q96" i="3"/>
  <c r="Q84" i="3"/>
  <c r="Q72" i="3"/>
  <c r="Q60" i="3"/>
  <c r="Q48" i="3"/>
  <c r="Q36" i="3"/>
  <c r="Q24" i="3"/>
  <c r="Q12" i="3"/>
  <c r="P151" i="3"/>
  <c r="O139" i="3"/>
  <c r="O79" i="3"/>
  <c r="Q43" i="3"/>
  <c r="O19" i="3"/>
  <c r="O206" i="3"/>
  <c r="O146" i="3"/>
  <c r="O74" i="3"/>
  <c r="R360" i="3"/>
  <c r="R276" i="3"/>
  <c r="R240" i="3"/>
  <c r="R217" i="3"/>
  <c r="R133" i="3"/>
  <c r="R85" i="3"/>
  <c r="R61" i="3"/>
  <c r="R13" i="3"/>
  <c r="P411" i="3"/>
  <c r="P399" i="3"/>
  <c r="R422" i="3"/>
  <c r="R419" i="3"/>
  <c r="R407" i="3"/>
  <c r="R395" i="3"/>
  <c r="R383" i="3"/>
  <c r="P371" i="3"/>
  <c r="P359" i="3"/>
  <c r="P347" i="3"/>
  <c r="P335" i="3"/>
  <c r="P323" i="3"/>
  <c r="P311" i="3"/>
  <c r="P299" i="3"/>
  <c r="P287" i="3"/>
  <c r="P275" i="3"/>
  <c r="P263" i="3"/>
  <c r="P251" i="3"/>
  <c r="P239" i="3"/>
  <c r="P228" i="3"/>
  <c r="P216" i="3"/>
  <c r="P204" i="3"/>
  <c r="P192" i="3"/>
  <c r="P180" i="3"/>
  <c r="P168" i="3"/>
  <c r="P156" i="3"/>
  <c r="P144" i="3"/>
  <c r="P132" i="3"/>
  <c r="P120" i="3"/>
  <c r="P108" i="3"/>
  <c r="P96" i="3"/>
  <c r="P84" i="3"/>
  <c r="P72" i="3"/>
  <c r="P48" i="3"/>
  <c r="P36" i="3"/>
  <c r="P24" i="3"/>
  <c r="P12" i="3"/>
  <c r="R305" i="3"/>
  <c r="R281" i="3"/>
  <c r="R257" i="3"/>
  <c r="R233" i="3"/>
  <c r="R39" i="3"/>
  <c r="R15" i="3"/>
  <c r="P329" i="3"/>
  <c r="P317" i="3"/>
  <c r="P305" i="3"/>
  <c r="P293" i="3"/>
  <c r="P281" i="3"/>
  <c r="P269" i="3"/>
  <c r="P257" i="3"/>
  <c r="P245" i="3"/>
  <c r="P233" i="3"/>
  <c r="P39" i="3"/>
  <c r="P27" i="3"/>
  <c r="P15" i="3"/>
  <c r="Q231" i="3"/>
  <c r="P139" i="3"/>
  <c r="R89" i="3"/>
  <c r="R65" i="3"/>
  <c r="R41" i="3"/>
  <c r="R17" i="3"/>
  <c r="P40" i="3"/>
  <c r="Q221" i="3"/>
  <c r="Q197" i="3"/>
  <c r="Q173" i="3"/>
  <c r="Q149" i="3"/>
  <c r="Q125" i="3"/>
  <c r="Q101" i="3"/>
  <c r="Q77" i="3"/>
  <c r="Q53" i="3"/>
  <c r="Q29" i="3"/>
  <c r="Q5" i="3"/>
  <c r="P221" i="3"/>
  <c r="P209" i="3"/>
  <c r="P197" i="3"/>
  <c r="P185" i="3"/>
  <c r="P173" i="3"/>
  <c r="P161" i="3"/>
  <c r="P149" i="3"/>
  <c r="P137" i="3"/>
  <c r="P125" i="3"/>
  <c r="P113" i="3"/>
  <c r="P101" i="3"/>
  <c r="P89" i="3"/>
  <c r="P77" i="3"/>
  <c r="P65" i="3"/>
  <c r="P44" i="3"/>
  <c r="P32" i="3"/>
  <c r="P20" i="3"/>
  <c r="P8" i="3"/>
  <c r="O221" i="3"/>
  <c r="O209" i="3"/>
  <c r="O197" i="3"/>
  <c r="O185" i="3"/>
  <c r="O173" i="3"/>
  <c r="O161" i="3"/>
  <c r="O149" i="3"/>
  <c r="O137" i="3"/>
  <c r="O125" i="3"/>
  <c r="O113" i="3"/>
  <c r="O101" i="3"/>
  <c r="O89" i="3"/>
  <c r="O77" i="3"/>
  <c r="O65" i="3"/>
  <c r="O44" i="3"/>
  <c r="O32" i="3"/>
  <c r="O20" i="3"/>
  <c r="O8" i="3"/>
  <c r="R411" i="3"/>
  <c r="R387" i="3"/>
  <c r="R363" i="3"/>
  <c r="R339" i="3"/>
  <c r="R315" i="3"/>
  <c r="R291" i="3"/>
  <c r="R267" i="3"/>
  <c r="R243" i="3"/>
  <c r="R211" i="3"/>
  <c r="R208" i="3"/>
  <c r="R187" i="3"/>
  <c r="R184" i="3"/>
  <c r="R163" i="3"/>
  <c r="R160" i="3"/>
  <c r="R139" i="3"/>
  <c r="R136" i="3"/>
  <c r="R115" i="3"/>
  <c r="R112" i="3"/>
  <c r="R91" i="3"/>
  <c r="R88" i="3"/>
  <c r="R67" i="3"/>
  <c r="R64" i="3"/>
  <c r="R43" i="3"/>
  <c r="R40" i="3"/>
  <c r="R19" i="3"/>
  <c r="R16" i="3"/>
  <c r="Q375" i="3"/>
  <c r="Q363" i="3"/>
  <c r="Q351" i="3"/>
  <c r="Q339" i="3"/>
  <c r="Q327" i="3"/>
  <c r="Q315" i="3"/>
  <c r="Q303" i="3"/>
  <c r="Q291" i="3"/>
  <c r="Q279" i="3"/>
  <c r="Q267" i="3"/>
  <c r="Q255" i="3"/>
  <c r="Q243" i="3"/>
  <c r="Q223" i="3"/>
  <c r="Q199" i="3"/>
  <c r="Q175" i="3"/>
  <c r="Q151" i="3"/>
  <c r="Q127" i="3"/>
  <c r="Q103" i="3"/>
  <c r="Q79" i="3"/>
  <c r="Q64" i="3"/>
  <c r="Q55" i="3"/>
  <c r="Q40" i="3"/>
  <c r="Q31" i="3"/>
  <c r="Q16" i="3"/>
  <c r="Q7" i="3"/>
  <c r="P148" i="3"/>
  <c r="P136" i="3"/>
  <c r="P124" i="3"/>
  <c r="P112" i="3"/>
  <c r="P100" i="3"/>
  <c r="P88" i="3"/>
  <c r="P76" i="3"/>
  <c r="P67" i="3"/>
  <c r="P55" i="3"/>
  <c r="P43" i="3"/>
  <c r="P31" i="3"/>
  <c r="P19" i="3"/>
  <c r="P7" i="3"/>
  <c r="O76" i="3"/>
  <c r="O67" i="3"/>
  <c r="O55" i="3"/>
  <c r="O43" i="3"/>
  <c r="U6" i="3" l="1"/>
  <c r="U7" i="3" s="1"/>
  <c r="U8" i="3" s="1"/>
  <c r="U3" i="3"/>
  <c r="U4" i="3" s="1"/>
  <c r="U5" i="3" s="1"/>
  <c r="W3" i="3"/>
  <c r="W4" i="3" s="1"/>
  <c r="W5" i="3" s="1"/>
  <c r="W6" i="3"/>
  <c r="W7" i="3" s="1"/>
  <c r="W8" i="3" s="1"/>
  <c r="V3" i="3"/>
  <c r="V4" i="3" s="1"/>
  <c r="V5" i="3" s="1"/>
  <c r="X3" i="3"/>
  <c r="X4" i="3" s="1"/>
  <c r="X5" i="3" s="1"/>
  <c r="V6" i="3"/>
  <c r="V7" i="3" s="1"/>
  <c r="V8" i="3" s="1"/>
  <c r="X6" i="3"/>
  <c r="X7" i="3" s="1"/>
  <c r="X8" i="3" s="1"/>
  <c r="AU10" i="2"/>
  <c r="AR10" i="2"/>
  <c r="AO16" i="2"/>
  <c r="AP10" i="2"/>
  <c r="AQ10" i="2"/>
  <c r="AO10" i="2"/>
  <c r="AR4" i="2"/>
  <c r="AU4" i="2"/>
  <c r="AU6" i="2" s="1"/>
  <c r="AA4" i="2"/>
  <c r="AZ4" i="2" s="1"/>
  <c r="AZ6" i="2" s="1"/>
  <c r="AA5" i="2"/>
  <c r="AA6" i="2"/>
  <c r="AA7" i="2"/>
  <c r="AA8" i="2"/>
  <c r="AA9" i="2"/>
  <c r="AA10" i="2"/>
  <c r="AZ10" i="2" s="1"/>
  <c r="AZ12" i="2" s="1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3" i="2"/>
  <c r="O4" i="2"/>
  <c r="AO4" i="2" s="1"/>
  <c r="P4" i="2"/>
  <c r="AP4" i="2" s="1"/>
  <c r="AP6" i="2" s="1"/>
  <c r="AP8" i="2" s="1"/>
  <c r="Q4" i="2"/>
  <c r="AQ4" i="2" s="1"/>
  <c r="AQ6" i="2" s="1"/>
  <c r="AQ8" i="2" s="1"/>
  <c r="R4" i="2"/>
  <c r="S4" i="2"/>
  <c r="AS4" i="2" s="1"/>
  <c r="AS6" i="2" s="1"/>
  <c r="AS8" i="2" s="1"/>
  <c r="T4" i="2"/>
  <c r="AT4" i="2" s="1"/>
  <c r="AT6" i="2" s="1"/>
  <c r="AT8" i="2" s="1"/>
  <c r="U4" i="2"/>
  <c r="V4" i="2"/>
  <c r="AV4" i="2" s="1"/>
  <c r="AV6" i="2" s="1"/>
  <c r="AV8" i="2" s="1"/>
  <c r="W4" i="2"/>
  <c r="AW4" i="2" s="1"/>
  <c r="X4" i="2"/>
  <c r="AX4" i="2" s="1"/>
  <c r="AX6" i="2" s="1"/>
  <c r="AX8" i="2" s="1"/>
  <c r="Y4" i="2"/>
  <c r="AY4" i="2" s="1"/>
  <c r="O5" i="2"/>
  <c r="P5" i="2"/>
  <c r="Q5" i="2"/>
  <c r="AE5" i="2" s="1"/>
  <c r="R5" i="2"/>
  <c r="AF5" i="2" s="1"/>
  <c r="S5" i="2"/>
  <c r="T5" i="2"/>
  <c r="U5" i="2"/>
  <c r="V5" i="2"/>
  <c r="W5" i="2"/>
  <c r="X5" i="2"/>
  <c r="Y5" i="2"/>
  <c r="O6" i="2"/>
  <c r="P6" i="2"/>
  <c r="Q6" i="2"/>
  <c r="AE6" i="2" s="1"/>
  <c r="R6" i="2"/>
  <c r="AF6" i="2" s="1"/>
  <c r="S6" i="2"/>
  <c r="AG6" i="2" s="1"/>
  <c r="T6" i="2"/>
  <c r="AH6" i="2" s="1"/>
  <c r="U6" i="2"/>
  <c r="V6" i="2"/>
  <c r="W6" i="2"/>
  <c r="X6" i="2"/>
  <c r="Y6" i="2"/>
  <c r="O7" i="2"/>
  <c r="P7" i="2"/>
  <c r="Q7" i="2"/>
  <c r="R7" i="2"/>
  <c r="S7" i="2"/>
  <c r="T7" i="2"/>
  <c r="U7" i="2"/>
  <c r="V7" i="2"/>
  <c r="W7" i="2"/>
  <c r="X7" i="2"/>
  <c r="Y7" i="2"/>
  <c r="O8" i="2"/>
  <c r="P8" i="2"/>
  <c r="Q8" i="2"/>
  <c r="R8" i="2"/>
  <c r="S8" i="2"/>
  <c r="AG8" i="2" s="1"/>
  <c r="T8" i="2"/>
  <c r="U8" i="2"/>
  <c r="V8" i="2"/>
  <c r="W8" i="2"/>
  <c r="X8" i="2"/>
  <c r="AL8" i="2" s="1"/>
  <c r="Y8" i="2"/>
  <c r="O9" i="2"/>
  <c r="AO12" i="2" s="1"/>
  <c r="AO14" i="2" s="1"/>
  <c r="P9" i="2"/>
  <c r="Q9" i="2"/>
  <c r="R9" i="2"/>
  <c r="S9" i="2"/>
  <c r="T9" i="2"/>
  <c r="AH9" i="2" s="1"/>
  <c r="U9" i="2"/>
  <c r="V9" i="2"/>
  <c r="W9" i="2"/>
  <c r="X9" i="2"/>
  <c r="Y9" i="2"/>
  <c r="AM9" i="2" s="1"/>
  <c r="O10" i="2"/>
  <c r="P10" i="2"/>
  <c r="AD10" i="2" s="1"/>
  <c r="Q10" i="2"/>
  <c r="AE10" i="2" s="1"/>
  <c r="R10" i="2"/>
  <c r="S10" i="2"/>
  <c r="AS10" i="2" s="1"/>
  <c r="AS12" i="2" s="1"/>
  <c r="T10" i="2"/>
  <c r="AH10" i="2" s="1"/>
  <c r="U10" i="2"/>
  <c r="AI10" i="2" s="1"/>
  <c r="V10" i="2"/>
  <c r="AV10" i="2" s="1"/>
  <c r="W10" i="2"/>
  <c r="AW10" i="2" s="1"/>
  <c r="X10" i="2"/>
  <c r="AX10" i="2" s="1"/>
  <c r="AX12" i="2" s="1"/>
  <c r="Y10" i="2"/>
  <c r="AY10" i="2" s="1"/>
  <c r="O11" i="2"/>
  <c r="AC11" i="2" s="1"/>
  <c r="P11" i="2"/>
  <c r="AD11" i="2" s="1"/>
  <c r="Q11" i="2"/>
  <c r="R11" i="2"/>
  <c r="AF11" i="2" s="1"/>
  <c r="S11" i="2"/>
  <c r="AG11" i="2" s="1"/>
  <c r="T11" i="2"/>
  <c r="AH11" i="2" s="1"/>
  <c r="U11" i="2"/>
  <c r="AI11" i="2" s="1"/>
  <c r="V11" i="2"/>
  <c r="AJ11" i="2" s="1"/>
  <c r="W11" i="2"/>
  <c r="X11" i="2"/>
  <c r="Y11" i="2"/>
  <c r="O12" i="2"/>
  <c r="AC12" i="2" s="1"/>
  <c r="P12" i="2"/>
  <c r="AD12" i="2" s="1"/>
  <c r="Q12" i="2"/>
  <c r="R12" i="2"/>
  <c r="S12" i="2"/>
  <c r="T12" i="2"/>
  <c r="AH12" i="2" s="1"/>
  <c r="U12" i="2"/>
  <c r="V12" i="2"/>
  <c r="AJ12" i="2" s="1"/>
  <c r="W12" i="2"/>
  <c r="AK12" i="2" s="1"/>
  <c r="X12" i="2"/>
  <c r="Y12" i="2"/>
  <c r="O13" i="2"/>
  <c r="P13" i="2"/>
  <c r="Q13" i="2"/>
  <c r="R13" i="2"/>
  <c r="S13" i="2"/>
  <c r="T13" i="2"/>
  <c r="U13" i="2"/>
  <c r="V13" i="2"/>
  <c r="AJ13" i="2" s="1"/>
  <c r="W13" i="2"/>
  <c r="X13" i="2"/>
  <c r="Y13" i="2"/>
  <c r="O14" i="2"/>
  <c r="P14" i="2"/>
  <c r="Q14" i="2"/>
  <c r="R14" i="2"/>
  <c r="S14" i="2"/>
  <c r="T14" i="2"/>
  <c r="U14" i="2"/>
  <c r="V14" i="2"/>
  <c r="W14" i="2"/>
  <c r="X14" i="2"/>
  <c r="AL14" i="2" s="1"/>
  <c r="Y14" i="2"/>
  <c r="AM14" i="2" s="1"/>
  <c r="O15" i="2"/>
  <c r="P15" i="2"/>
  <c r="Q15" i="2"/>
  <c r="R15" i="2"/>
  <c r="S15" i="2"/>
  <c r="T15" i="2"/>
  <c r="U15" i="2"/>
  <c r="V15" i="2"/>
  <c r="W15" i="2"/>
  <c r="X15" i="2"/>
  <c r="Y15" i="2"/>
  <c r="O16" i="2"/>
  <c r="P16" i="2"/>
  <c r="AD16" i="2" s="1"/>
  <c r="Q16" i="2"/>
  <c r="R16" i="2"/>
  <c r="S16" i="2"/>
  <c r="T16" i="2"/>
  <c r="U16" i="2"/>
  <c r="V16" i="2"/>
  <c r="W16" i="2"/>
  <c r="X16" i="2"/>
  <c r="Y16" i="2"/>
  <c r="O17" i="2"/>
  <c r="P17" i="2"/>
  <c r="Q17" i="2"/>
  <c r="AE17" i="2" s="1"/>
  <c r="R17" i="2"/>
  <c r="AF17" i="2" s="1"/>
  <c r="S17" i="2"/>
  <c r="T17" i="2"/>
  <c r="U17" i="2"/>
  <c r="V17" i="2"/>
  <c r="W17" i="2"/>
  <c r="X17" i="2"/>
  <c r="Y17" i="2"/>
  <c r="O18" i="2"/>
  <c r="P18" i="2"/>
  <c r="AD18" i="2" s="1"/>
  <c r="Q18" i="2"/>
  <c r="AE18" i="2" s="1"/>
  <c r="R18" i="2"/>
  <c r="AF18" i="2" s="1"/>
  <c r="S18" i="2"/>
  <c r="AG18" i="2" s="1"/>
  <c r="T18" i="2"/>
  <c r="AH18" i="2" s="1"/>
  <c r="U18" i="2"/>
  <c r="V18" i="2"/>
  <c r="W18" i="2"/>
  <c r="X18" i="2"/>
  <c r="Y18" i="2"/>
  <c r="O19" i="2"/>
  <c r="P19" i="2"/>
  <c r="Q19" i="2"/>
  <c r="R19" i="2"/>
  <c r="S19" i="2"/>
  <c r="T19" i="2"/>
  <c r="U19" i="2"/>
  <c r="V19" i="2"/>
  <c r="AJ19" i="2" s="1"/>
  <c r="W19" i="2"/>
  <c r="X19" i="2"/>
  <c r="Y19" i="2"/>
  <c r="O20" i="2"/>
  <c r="P20" i="2"/>
  <c r="Q20" i="2"/>
  <c r="R20" i="2"/>
  <c r="S20" i="2"/>
  <c r="T20" i="2"/>
  <c r="U20" i="2"/>
  <c r="V20" i="2"/>
  <c r="W20" i="2"/>
  <c r="X20" i="2"/>
  <c r="AL20" i="2" s="1"/>
  <c r="Y20" i="2"/>
  <c r="O21" i="2"/>
  <c r="P21" i="2"/>
  <c r="Q21" i="2"/>
  <c r="R21" i="2"/>
  <c r="S21" i="2"/>
  <c r="AG21" i="2" s="1"/>
  <c r="T21" i="2"/>
  <c r="AH21" i="2" s="1"/>
  <c r="U21" i="2"/>
  <c r="V21" i="2"/>
  <c r="W21" i="2"/>
  <c r="X21" i="2"/>
  <c r="Y21" i="2"/>
  <c r="AM21" i="2" s="1"/>
  <c r="O22" i="2"/>
  <c r="P22" i="2"/>
  <c r="AD22" i="2" s="1"/>
  <c r="Q22" i="2"/>
  <c r="AE22" i="2" s="1"/>
  <c r="R22" i="2"/>
  <c r="S22" i="2"/>
  <c r="T22" i="2"/>
  <c r="AH22" i="2" s="1"/>
  <c r="U22" i="2"/>
  <c r="AI22" i="2" s="1"/>
  <c r="V22" i="2"/>
  <c r="W22" i="2"/>
  <c r="X22" i="2"/>
  <c r="Y22" i="2"/>
  <c r="O23" i="2"/>
  <c r="P23" i="2"/>
  <c r="Q23" i="2"/>
  <c r="R23" i="2"/>
  <c r="S23" i="2"/>
  <c r="T23" i="2"/>
  <c r="U23" i="2"/>
  <c r="V23" i="2"/>
  <c r="AJ23" i="2" s="1"/>
  <c r="W23" i="2"/>
  <c r="X23" i="2"/>
  <c r="Y23" i="2"/>
  <c r="O24" i="2"/>
  <c r="AC24" i="2" s="1"/>
  <c r="P24" i="2"/>
  <c r="AD24" i="2" s="1"/>
  <c r="Q24" i="2"/>
  <c r="R24" i="2"/>
  <c r="S24" i="2"/>
  <c r="T24" i="2"/>
  <c r="AH24" i="2" s="1"/>
  <c r="U24" i="2"/>
  <c r="V24" i="2"/>
  <c r="AJ24" i="2" s="1"/>
  <c r="W24" i="2"/>
  <c r="AK24" i="2" s="1"/>
  <c r="X24" i="2"/>
  <c r="Y24" i="2"/>
  <c r="O25" i="2"/>
  <c r="P25" i="2"/>
  <c r="Q25" i="2"/>
  <c r="R25" i="2"/>
  <c r="S25" i="2"/>
  <c r="T25" i="2"/>
  <c r="U25" i="2"/>
  <c r="V25" i="2"/>
  <c r="AJ25" i="2" s="1"/>
  <c r="W25" i="2"/>
  <c r="X25" i="2"/>
  <c r="Y25" i="2"/>
  <c r="O26" i="2"/>
  <c r="P26" i="2"/>
  <c r="Q26" i="2"/>
  <c r="R26" i="2"/>
  <c r="S26" i="2"/>
  <c r="T26" i="2"/>
  <c r="U26" i="2"/>
  <c r="V26" i="2"/>
  <c r="W26" i="2"/>
  <c r="X26" i="2"/>
  <c r="AL26" i="2" s="1"/>
  <c r="Y26" i="2"/>
  <c r="AM26" i="2" s="1"/>
  <c r="O27" i="2"/>
  <c r="P27" i="2"/>
  <c r="Q27" i="2"/>
  <c r="R27" i="2"/>
  <c r="S27" i="2"/>
  <c r="T27" i="2"/>
  <c r="U27" i="2"/>
  <c r="V27" i="2"/>
  <c r="W27" i="2"/>
  <c r="X27" i="2"/>
  <c r="Y27" i="2"/>
  <c r="O28" i="2"/>
  <c r="P28" i="2"/>
  <c r="AD28" i="2" s="1"/>
  <c r="Q28" i="2"/>
  <c r="R28" i="2"/>
  <c r="S28" i="2"/>
  <c r="T28" i="2"/>
  <c r="U28" i="2"/>
  <c r="V28" i="2"/>
  <c r="W28" i="2"/>
  <c r="X28" i="2"/>
  <c r="Y28" i="2"/>
  <c r="O29" i="2"/>
  <c r="P29" i="2"/>
  <c r="Q29" i="2"/>
  <c r="AE29" i="2" s="1"/>
  <c r="R29" i="2"/>
  <c r="AF29" i="2" s="1"/>
  <c r="S29" i="2"/>
  <c r="AG29" i="2" s="1"/>
  <c r="T29" i="2"/>
  <c r="U29" i="2"/>
  <c r="V29" i="2"/>
  <c r="W29" i="2"/>
  <c r="X29" i="2"/>
  <c r="Y29" i="2"/>
  <c r="O30" i="2"/>
  <c r="P30" i="2"/>
  <c r="AD30" i="2" s="1"/>
  <c r="Q30" i="2"/>
  <c r="AE30" i="2" s="1"/>
  <c r="R30" i="2"/>
  <c r="AF30" i="2" s="1"/>
  <c r="S30" i="2"/>
  <c r="AG30" i="2" s="1"/>
  <c r="T30" i="2"/>
  <c r="AH30" i="2" s="1"/>
  <c r="U30" i="2"/>
  <c r="V30" i="2"/>
  <c r="W30" i="2"/>
  <c r="X30" i="2"/>
  <c r="Y30" i="2"/>
  <c r="O31" i="2"/>
  <c r="P31" i="2"/>
  <c r="Q31" i="2"/>
  <c r="R31" i="2"/>
  <c r="S31" i="2"/>
  <c r="T31" i="2"/>
  <c r="U31" i="2"/>
  <c r="V31" i="2"/>
  <c r="AJ31" i="2" s="1"/>
  <c r="W31" i="2"/>
  <c r="X31" i="2"/>
  <c r="Y31" i="2"/>
  <c r="O32" i="2"/>
  <c r="P32" i="2"/>
  <c r="Q32" i="2"/>
  <c r="R32" i="2"/>
  <c r="S32" i="2"/>
  <c r="AG32" i="2" s="1"/>
  <c r="T32" i="2"/>
  <c r="U32" i="2"/>
  <c r="V32" i="2"/>
  <c r="W32" i="2"/>
  <c r="X32" i="2"/>
  <c r="AL32" i="2" s="1"/>
  <c r="Y32" i="2"/>
  <c r="O33" i="2"/>
  <c r="P33" i="2"/>
  <c r="Q33" i="2"/>
  <c r="R33" i="2"/>
  <c r="S33" i="2"/>
  <c r="AG33" i="2" s="1"/>
  <c r="T33" i="2"/>
  <c r="AH33" i="2" s="1"/>
  <c r="U33" i="2"/>
  <c r="V33" i="2"/>
  <c r="W33" i="2"/>
  <c r="X33" i="2"/>
  <c r="Y33" i="2"/>
  <c r="AM33" i="2" s="1"/>
  <c r="O34" i="2"/>
  <c r="P34" i="2"/>
  <c r="AD34" i="2" s="1"/>
  <c r="Q34" i="2"/>
  <c r="AE34" i="2" s="1"/>
  <c r="R34" i="2"/>
  <c r="S34" i="2"/>
  <c r="T34" i="2"/>
  <c r="AH34" i="2" s="1"/>
  <c r="U34" i="2"/>
  <c r="AI34" i="2" s="1"/>
  <c r="V34" i="2"/>
  <c r="W34" i="2"/>
  <c r="X34" i="2"/>
  <c r="Y34" i="2"/>
  <c r="O35" i="2"/>
  <c r="AC35" i="2" s="1"/>
  <c r="P35" i="2"/>
  <c r="AD35" i="2" s="1"/>
  <c r="Q35" i="2"/>
  <c r="R35" i="2"/>
  <c r="AF35" i="2" s="1"/>
  <c r="S35" i="2"/>
  <c r="AG35" i="2" s="1"/>
  <c r="T35" i="2"/>
  <c r="AH35" i="2" s="1"/>
  <c r="U35" i="2"/>
  <c r="AI35" i="2" s="1"/>
  <c r="V35" i="2"/>
  <c r="AJ35" i="2" s="1"/>
  <c r="W35" i="2"/>
  <c r="AK35" i="2" s="1"/>
  <c r="X35" i="2"/>
  <c r="AL35" i="2" s="1"/>
  <c r="Y35" i="2"/>
  <c r="AM35" i="2" s="1"/>
  <c r="O36" i="2"/>
  <c r="AC36" i="2" s="1"/>
  <c r="P36" i="2"/>
  <c r="AD36" i="2" s="1"/>
  <c r="Q36" i="2"/>
  <c r="R36" i="2"/>
  <c r="S36" i="2"/>
  <c r="T36" i="2"/>
  <c r="AH36" i="2" s="1"/>
  <c r="U36" i="2"/>
  <c r="V36" i="2"/>
  <c r="AJ36" i="2" s="1"/>
  <c r="W36" i="2"/>
  <c r="AK36" i="2" s="1"/>
  <c r="X36" i="2"/>
  <c r="Y36" i="2"/>
  <c r="O37" i="2"/>
  <c r="P37" i="2"/>
  <c r="Q37" i="2"/>
  <c r="R37" i="2"/>
  <c r="S37" i="2"/>
  <c r="T37" i="2"/>
  <c r="U37" i="2"/>
  <c r="V37" i="2"/>
  <c r="AJ37" i="2" s="1"/>
  <c r="W37" i="2"/>
  <c r="X37" i="2"/>
  <c r="Y37" i="2"/>
  <c r="O38" i="2"/>
  <c r="P38" i="2"/>
  <c r="Q38" i="2"/>
  <c r="R38" i="2"/>
  <c r="S38" i="2"/>
  <c r="T38" i="2"/>
  <c r="U38" i="2"/>
  <c r="V38" i="2"/>
  <c r="W38" i="2"/>
  <c r="X38" i="2"/>
  <c r="AL38" i="2" s="1"/>
  <c r="Y38" i="2"/>
  <c r="AM38" i="2" s="1"/>
  <c r="O39" i="2"/>
  <c r="P39" i="2"/>
  <c r="Q39" i="2"/>
  <c r="R39" i="2"/>
  <c r="S39" i="2"/>
  <c r="T39" i="2"/>
  <c r="U39" i="2"/>
  <c r="V39" i="2"/>
  <c r="W39" i="2"/>
  <c r="X39" i="2"/>
  <c r="Y39" i="2"/>
  <c r="O40" i="2"/>
  <c r="P40" i="2"/>
  <c r="AD40" i="2" s="1"/>
  <c r="Q40" i="2"/>
  <c r="R40" i="2"/>
  <c r="S40" i="2"/>
  <c r="T40" i="2"/>
  <c r="U40" i="2"/>
  <c r="V40" i="2"/>
  <c r="W40" i="2"/>
  <c r="X40" i="2"/>
  <c r="Y40" i="2"/>
  <c r="O41" i="2"/>
  <c r="P41" i="2"/>
  <c r="Q41" i="2"/>
  <c r="AE41" i="2" s="1"/>
  <c r="R41" i="2"/>
  <c r="AF41" i="2" s="1"/>
  <c r="S41" i="2"/>
  <c r="AG41" i="2" s="1"/>
  <c r="T41" i="2"/>
  <c r="U41" i="2"/>
  <c r="V41" i="2"/>
  <c r="W41" i="2"/>
  <c r="X41" i="2"/>
  <c r="Y41" i="2"/>
  <c r="O42" i="2"/>
  <c r="P42" i="2"/>
  <c r="AD42" i="2" s="1"/>
  <c r="Q42" i="2"/>
  <c r="AE42" i="2" s="1"/>
  <c r="R42" i="2"/>
  <c r="AF42" i="2" s="1"/>
  <c r="S42" i="2"/>
  <c r="AG42" i="2" s="1"/>
  <c r="T42" i="2"/>
  <c r="AH42" i="2" s="1"/>
  <c r="U42" i="2"/>
  <c r="V42" i="2"/>
  <c r="W42" i="2"/>
  <c r="X42" i="2"/>
  <c r="Y42" i="2"/>
  <c r="O43" i="2"/>
  <c r="P43" i="2"/>
  <c r="Q43" i="2"/>
  <c r="R43" i="2"/>
  <c r="S43" i="2"/>
  <c r="T43" i="2"/>
  <c r="U43" i="2"/>
  <c r="V43" i="2"/>
  <c r="AJ43" i="2" s="1"/>
  <c r="W43" i="2"/>
  <c r="X43" i="2"/>
  <c r="Y43" i="2"/>
  <c r="O44" i="2"/>
  <c r="P44" i="2"/>
  <c r="Q44" i="2"/>
  <c r="R44" i="2"/>
  <c r="AF44" i="2" s="1"/>
  <c r="S44" i="2"/>
  <c r="AG44" i="2" s="1"/>
  <c r="T44" i="2"/>
  <c r="U44" i="2"/>
  <c r="V44" i="2"/>
  <c r="W44" i="2"/>
  <c r="X44" i="2"/>
  <c r="AL44" i="2" s="1"/>
  <c r="Y44" i="2"/>
  <c r="O45" i="2"/>
  <c r="P45" i="2"/>
  <c r="Q45" i="2"/>
  <c r="R45" i="2"/>
  <c r="S45" i="2"/>
  <c r="AG45" i="2" s="1"/>
  <c r="T45" i="2"/>
  <c r="AH45" i="2" s="1"/>
  <c r="U45" i="2"/>
  <c r="V45" i="2"/>
  <c r="W45" i="2"/>
  <c r="X45" i="2"/>
  <c r="Y45" i="2"/>
  <c r="AM45" i="2" s="1"/>
  <c r="O46" i="2"/>
  <c r="P46" i="2"/>
  <c r="AD46" i="2" s="1"/>
  <c r="Q46" i="2"/>
  <c r="AE46" i="2" s="1"/>
  <c r="R46" i="2"/>
  <c r="S46" i="2"/>
  <c r="T46" i="2"/>
  <c r="AH46" i="2" s="1"/>
  <c r="U46" i="2"/>
  <c r="AI46" i="2" s="1"/>
  <c r="V46" i="2"/>
  <c r="W46" i="2"/>
  <c r="X46" i="2"/>
  <c r="Y46" i="2"/>
  <c r="O47" i="2"/>
  <c r="P47" i="2"/>
  <c r="Q47" i="2"/>
  <c r="R47" i="2"/>
  <c r="S47" i="2"/>
  <c r="T47" i="2"/>
  <c r="U47" i="2"/>
  <c r="V47" i="2"/>
  <c r="AJ47" i="2" s="1"/>
  <c r="W47" i="2"/>
  <c r="X47" i="2"/>
  <c r="Y47" i="2"/>
  <c r="O48" i="2"/>
  <c r="AC48" i="2" s="1"/>
  <c r="P48" i="2"/>
  <c r="AD48" i="2" s="1"/>
  <c r="Q48" i="2"/>
  <c r="R48" i="2"/>
  <c r="S48" i="2"/>
  <c r="T48" i="2"/>
  <c r="AH48" i="2" s="1"/>
  <c r="U48" i="2"/>
  <c r="V48" i="2"/>
  <c r="AJ48" i="2" s="1"/>
  <c r="W48" i="2"/>
  <c r="AK48" i="2" s="1"/>
  <c r="X48" i="2"/>
  <c r="Y48" i="2"/>
  <c r="O49" i="2"/>
  <c r="P49" i="2"/>
  <c r="Q49" i="2"/>
  <c r="R49" i="2"/>
  <c r="S49" i="2"/>
  <c r="T49" i="2"/>
  <c r="U49" i="2"/>
  <c r="V49" i="2"/>
  <c r="AJ49" i="2" s="1"/>
  <c r="W49" i="2"/>
  <c r="AK49" i="2" s="1"/>
  <c r="X49" i="2"/>
  <c r="Y49" i="2"/>
  <c r="O50" i="2"/>
  <c r="P50" i="2"/>
  <c r="Q50" i="2"/>
  <c r="R50" i="2"/>
  <c r="S50" i="2"/>
  <c r="T50" i="2"/>
  <c r="U50" i="2"/>
  <c r="V50" i="2"/>
  <c r="W50" i="2"/>
  <c r="X50" i="2"/>
  <c r="AL50" i="2" s="1"/>
  <c r="Y50" i="2"/>
  <c r="AM50" i="2" s="1"/>
  <c r="O51" i="2"/>
  <c r="P51" i="2"/>
  <c r="Q51" i="2"/>
  <c r="R51" i="2"/>
  <c r="S51" i="2"/>
  <c r="T51" i="2"/>
  <c r="U51" i="2"/>
  <c r="V51" i="2"/>
  <c r="W51" i="2"/>
  <c r="X51" i="2"/>
  <c r="Y51" i="2"/>
  <c r="O52" i="2"/>
  <c r="P52" i="2"/>
  <c r="AD52" i="2" s="1"/>
  <c r="Q52" i="2"/>
  <c r="R52" i="2"/>
  <c r="S52" i="2"/>
  <c r="T52" i="2"/>
  <c r="U52" i="2"/>
  <c r="V52" i="2"/>
  <c r="W52" i="2"/>
  <c r="X52" i="2"/>
  <c r="Y52" i="2"/>
  <c r="O53" i="2"/>
  <c r="P53" i="2"/>
  <c r="Q53" i="2"/>
  <c r="AE53" i="2" s="1"/>
  <c r="R53" i="2"/>
  <c r="AF53" i="2" s="1"/>
  <c r="S53" i="2"/>
  <c r="AG53" i="2" s="1"/>
  <c r="T53" i="2"/>
  <c r="U53" i="2"/>
  <c r="V53" i="2"/>
  <c r="W53" i="2"/>
  <c r="X53" i="2"/>
  <c r="Y53" i="2"/>
  <c r="O54" i="2"/>
  <c r="P54" i="2"/>
  <c r="AD54" i="2" s="1"/>
  <c r="Q54" i="2"/>
  <c r="AE54" i="2" s="1"/>
  <c r="R54" i="2"/>
  <c r="AF54" i="2" s="1"/>
  <c r="S54" i="2"/>
  <c r="AG54" i="2" s="1"/>
  <c r="T54" i="2"/>
  <c r="AH54" i="2" s="1"/>
  <c r="U54" i="2"/>
  <c r="V54" i="2"/>
  <c r="W54" i="2"/>
  <c r="X54" i="2"/>
  <c r="Y54" i="2"/>
  <c r="O55" i="2"/>
  <c r="P55" i="2"/>
  <c r="Q55" i="2"/>
  <c r="R55" i="2"/>
  <c r="S55" i="2"/>
  <c r="T55" i="2"/>
  <c r="U55" i="2"/>
  <c r="V55" i="2"/>
  <c r="AJ55" i="2" s="1"/>
  <c r="W55" i="2"/>
  <c r="X55" i="2"/>
  <c r="Y55" i="2"/>
  <c r="O56" i="2"/>
  <c r="P56" i="2"/>
  <c r="Q56" i="2"/>
  <c r="R56" i="2"/>
  <c r="AF56" i="2" s="1"/>
  <c r="S56" i="2"/>
  <c r="AG56" i="2" s="1"/>
  <c r="T56" i="2"/>
  <c r="U56" i="2"/>
  <c r="V56" i="2"/>
  <c r="W56" i="2"/>
  <c r="X56" i="2"/>
  <c r="AL56" i="2" s="1"/>
  <c r="Y56" i="2"/>
  <c r="O57" i="2"/>
  <c r="P57" i="2"/>
  <c r="Q57" i="2"/>
  <c r="R57" i="2"/>
  <c r="S57" i="2"/>
  <c r="AG57" i="2" s="1"/>
  <c r="T57" i="2"/>
  <c r="AH57" i="2" s="1"/>
  <c r="U57" i="2"/>
  <c r="V57" i="2"/>
  <c r="W57" i="2"/>
  <c r="X57" i="2"/>
  <c r="Y57" i="2"/>
  <c r="AM57" i="2" s="1"/>
  <c r="O58" i="2"/>
  <c r="P58" i="2"/>
  <c r="AD58" i="2" s="1"/>
  <c r="Q58" i="2"/>
  <c r="AE58" i="2" s="1"/>
  <c r="R58" i="2"/>
  <c r="S58" i="2"/>
  <c r="T58" i="2"/>
  <c r="AH58" i="2" s="1"/>
  <c r="U58" i="2"/>
  <c r="AI58" i="2" s="1"/>
  <c r="V58" i="2"/>
  <c r="W58" i="2"/>
  <c r="X58" i="2"/>
  <c r="Y58" i="2"/>
  <c r="O59" i="2"/>
  <c r="AC59" i="2" s="1"/>
  <c r="P59" i="2"/>
  <c r="AD59" i="2" s="1"/>
  <c r="Q59" i="2"/>
  <c r="AE59" i="2" s="1"/>
  <c r="R59" i="2"/>
  <c r="AF59" i="2" s="1"/>
  <c r="S59" i="2"/>
  <c r="AG59" i="2" s="1"/>
  <c r="T59" i="2"/>
  <c r="AH59" i="2" s="1"/>
  <c r="U59" i="2"/>
  <c r="AI59" i="2" s="1"/>
  <c r="V59" i="2"/>
  <c r="AJ59" i="2" s="1"/>
  <c r="W59" i="2"/>
  <c r="AK59" i="2" s="1"/>
  <c r="X59" i="2"/>
  <c r="AL59" i="2" s="1"/>
  <c r="Y59" i="2"/>
  <c r="AM59" i="2" s="1"/>
  <c r="O60" i="2"/>
  <c r="AC60" i="2" s="1"/>
  <c r="P60" i="2"/>
  <c r="AD60" i="2" s="1"/>
  <c r="Q60" i="2"/>
  <c r="R60" i="2"/>
  <c r="S60" i="2"/>
  <c r="T60" i="2"/>
  <c r="AH60" i="2" s="1"/>
  <c r="U60" i="2"/>
  <c r="V60" i="2"/>
  <c r="AJ60" i="2" s="1"/>
  <c r="W60" i="2"/>
  <c r="AK60" i="2" s="1"/>
  <c r="X60" i="2"/>
  <c r="Y60" i="2"/>
  <c r="O61" i="2"/>
  <c r="P61" i="2"/>
  <c r="Q61" i="2"/>
  <c r="R61" i="2"/>
  <c r="S61" i="2"/>
  <c r="T61" i="2"/>
  <c r="U61" i="2"/>
  <c r="V61" i="2"/>
  <c r="AJ61" i="2" s="1"/>
  <c r="W61" i="2"/>
  <c r="X61" i="2"/>
  <c r="Y61" i="2"/>
  <c r="O62" i="2"/>
  <c r="P62" i="2"/>
  <c r="Q62" i="2"/>
  <c r="R62" i="2"/>
  <c r="S62" i="2"/>
  <c r="T62" i="2"/>
  <c r="U62" i="2"/>
  <c r="V62" i="2"/>
  <c r="W62" i="2"/>
  <c r="X62" i="2"/>
  <c r="AL62" i="2" s="1"/>
  <c r="Y62" i="2"/>
  <c r="AM62" i="2" s="1"/>
  <c r="O63" i="2"/>
  <c r="P63" i="2"/>
  <c r="Q63" i="2"/>
  <c r="R63" i="2"/>
  <c r="S63" i="2"/>
  <c r="T63" i="2"/>
  <c r="U63" i="2"/>
  <c r="V63" i="2"/>
  <c r="W63" i="2"/>
  <c r="X63" i="2"/>
  <c r="Y63" i="2"/>
  <c r="O64" i="2"/>
  <c r="P64" i="2"/>
  <c r="AD64" i="2" s="1"/>
  <c r="Q64" i="2"/>
  <c r="R64" i="2"/>
  <c r="S64" i="2"/>
  <c r="T64" i="2"/>
  <c r="U64" i="2"/>
  <c r="V64" i="2"/>
  <c r="W64" i="2"/>
  <c r="X64" i="2"/>
  <c r="Y64" i="2"/>
  <c r="O65" i="2"/>
  <c r="P65" i="2"/>
  <c r="Q65" i="2"/>
  <c r="AE65" i="2" s="1"/>
  <c r="R65" i="2"/>
  <c r="AF65" i="2" s="1"/>
  <c r="S65" i="2"/>
  <c r="AG65" i="2" s="1"/>
  <c r="T65" i="2"/>
  <c r="U65" i="2"/>
  <c r="V65" i="2"/>
  <c r="W65" i="2"/>
  <c r="X65" i="2"/>
  <c r="Y65" i="2"/>
  <c r="O66" i="2"/>
  <c r="P66" i="2"/>
  <c r="AD66" i="2" s="1"/>
  <c r="Q66" i="2"/>
  <c r="AE66" i="2" s="1"/>
  <c r="R66" i="2"/>
  <c r="AF66" i="2" s="1"/>
  <c r="S66" i="2"/>
  <c r="AG66" i="2" s="1"/>
  <c r="T66" i="2"/>
  <c r="AH66" i="2" s="1"/>
  <c r="U66" i="2"/>
  <c r="V66" i="2"/>
  <c r="W66" i="2"/>
  <c r="X66" i="2"/>
  <c r="Y66" i="2"/>
  <c r="O67" i="2"/>
  <c r="P67" i="2"/>
  <c r="Q67" i="2"/>
  <c r="R67" i="2"/>
  <c r="S67" i="2"/>
  <c r="T67" i="2"/>
  <c r="U67" i="2"/>
  <c r="V67" i="2"/>
  <c r="AJ67" i="2" s="1"/>
  <c r="W67" i="2"/>
  <c r="X67" i="2"/>
  <c r="Y67" i="2"/>
  <c r="O68" i="2"/>
  <c r="P68" i="2"/>
  <c r="Q68" i="2"/>
  <c r="R68" i="2"/>
  <c r="AF68" i="2" s="1"/>
  <c r="S68" i="2"/>
  <c r="AG68" i="2" s="1"/>
  <c r="T68" i="2"/>
  <c r="U68" i="2"/>
  <c r="V68" i="2"/>
  <c r="W68" i="2"/>
  <c r="X68" i="2"/>
  <c r="AL68" i="2" s="1"/>
  <c r="Y68" i="2"/>
  <c r="O69" i="2"/>
  <c r="P69" i="2"/>
  <c r="Q69" i="2"/>
  <c r="R69" i="2"/>
  <c r="S69" i="2"/>
  <c r="AG69" i="2" s="1"/>
  <c r="T69" i="2"/>
  <c r="AH69" i="2" s="1"/>
  <c r="U69" i="2"/>
  <c r="V69" i="2"/>
  <c r="W69" i="2"/>
  <c r="X69" i="2"/>
  <c r="Y69" i="2"/>
  <c r="AM69" i="2" s="1"/>
  <c r="O70" i="2"/>
  <c r="P70" i="2"/>
  <c r="AD70" i="2" s="1"/>
  <c r="Q70" i="2"/>
  <c r="AE70" i="2" s="1"/>
  <c r="R70" i="2"/>
  <c r="S70" i="2"/>
  <c r="T70" i="2"/>
  <c r="AH70" i="2" s="1"/>
  <c r="U70" i="2"/>
  <c r="AI70" i="2" s="1"/>
  <c r="V70" i="2"/>
  <c r="W70" i="2"/>
  <c r="X70" i="2"/>
  <c r="Y70" i="2"/>
  <c r="O71" i="2"/>
  <c r="P71" i="2"/>
  <c r="Q71" i="2"/>
  <c r="R71" i="2"/>
  <c r="S71" i="2"/>
  <c r="T71" i="2"/>
  <c r="U71" i="2"/>
  <c r="V71" i="2"/>
  <c r="AJ71" i="2" s="1"/>
  <c r="W71" i="2"/>
  <c r="X71" i="2"/>
  <c r="Y71" i="2"/>
  <c r="O72" i="2"/>
  <c r="AC72" i="2" s="1"/>
  <c r="P72" i="2"/>
  <c r="AD72" i="2" s="1"/>
  <c r="Q72" i="2"/>
  <c r="AE72" i="2" s="1"/>
  <c r="R72" i="2"/>
  <c r="S72" i="2"/>
  <c r="T72" i="2"/>
  <c r="AH72" i="2" s="1"/>
  <c r="U72" i="2"/>
  <c r="V72" i="2"/>
  <c r="AJ72" i="2" s="1"/>
  <c r="W72" i="2"/>
  <c r="AK72" i="2" s="1"/>
  <c r="X72" i="2"/>
  <c r="Y72" i="2"/>
  <c r="O73" i="2"/>
  <c r="P73" i="2"/>
  <c r="Q73" i="2"/>
  <c r="R73" i="2"/>
  <c r="S73" i="2"/>
  <c r="T73" i="2"/>
  <c r="U73" i="2"/>
  <c r="V73" i="2"/>
  <c r="AJ73" i="2" s="1"/>
  <c r="W73" i="2"/>
  <c r="X73" i="2"/>
  <c r="Y73" i="2"/>
  <c r="O74" i="2"/>
  <c r="P74" i="2"/>
  <c r="Q74" i="2"/>
  <c r="R74" i="2"/>
  <c r="S74" i="2"/>
  <c r="T74" i="2"/>
  <c r="U74" i="2"/>
  <c r="V74" i="2"/>
  <c r="W74" i="2"/>
  <c r="X74" i="2"/>
  <c r="AL74" i="2" s="1"/>
  <c r="Y74" i="2"/>
  <c r="AM74" i="2" s="1"/>
  <c r="O75" i="2"/>
  <c r="P75" i="2"/>
  <c r="Q75" i="2"/>
  <c r="R75" i="2"/>
  <c r="S75" i="2"/>
  <c r="T75" i="2"/>
  <c r="U75" i="2"/>
  <c r="V75" i="2"/>
  <c r="W75" i="2"/>
  <c r="X75" i="2"/>
  <c r="Y75" i="2"/>
  <c r="O76" i="2"/>
  <c r="P76" i="2"/>
  <c r="AD76" i="2" s="1"/>
  <c r="Q76" i="2"/>
  <c r="R76" i="2"/>
  <c r="S76" i="2"/>
  <c r="T76" i="2"/>
  <c r="U76" i="2"/>
  <c r="V76" i="2"/>
  <c r="W76" i="2"/>
  <c r="X76" i="2"/>
  <c r="Y76" i="2"/>
  <c r="O77" i="2"/>
  <c r="P77" i="2"/>
  <c r="AD77" i="2" s="1"/>
  <c r="Q77" i="2"/>
  <c r="AE77" i="2" s="1"/>
  <c r="R77" i="2"/>
  <c r="AF77" i="2" s="1"/>
  <c r="S77" i="2"/>
  <c r="AG77" i="2" s="1"/>
  <c r="T77" i="2"/>
  <c r="U77" i="2"/>
  <c r="V77" i="2"/>
  <c r="W77" i="2"/>
  <c r="X77" i="2"/>
  <c r="Y77" i="2"/>
  <c r="O78" i="2"/>
  <c r="P78" i="2"/>
  <c r="AD78" i="2" s="1"/>
  <c r="Q78" i="2"/>
  <c r="AE78" i="2" s="1"/>
  <c r="R78" i="2"/>
  <c r="AF78" i="2" s="1"/>
  <c r="S78" i="2"/>
  <c r="AG78" i="2" s="1"/>
  <c r="T78" i="2"/>
  <c r="AH78" i="2" s="1"/>
  <c r="U78" i="2"/>
  <c r="V78" i="2"/>
  <c r="W78" i="2"/>
  <c r="X78" i="2"/>
  <c r="Y78" i="2"/>
  <c r="O79" i="2"/>
  <c r="P79" i="2"/>
  <c r="Q79" i="2"/>
  <c r="R79" i="2"/>
  <c r="S79" i="2"/>
  <c r="T79" i="2"/>
  <c r="U79" i="2"/>
  <c r="V79" i="2"/>
  <c r="AJ79" i="2" s="1"/>
  <c r="W79" i="2"/>
  <c r="X79" i="2"/>
  <c r="Y79" i="2"/>
  <c r="O80" i="2"/>
  <c r="P80" i="2"/>
  <c r="Q80" i="2"/>
  <c r="R80" i="2"/>
  <c r="AF80" i="2" s="1"/>
  <c r="S80" i="2"/>
  <c r="AG80" i="2" s="1"/>
  <c r="T80" i="2"/>
  <c r="U80" i="2"/>
  <c r="V80" i="2"/>
  <c r="W80" i="2"/>
  <c r="X80" i="2"/>
  <c r="AL80" i="2" s="1"/>
  <c r="Y80" i="2"/>
  <c r="O81" i="2"/>
  <c r="P81" i="2"/>
  <c r="Q81" i="2"/>
  <c r="R81" i="2"/>
  <c r="S81" i="2"/>
  <c r="AG81" i="2" s="1"/>
  <c r="T81" i="2"/>
  <c r="AH81" i="2" s="1"/>
  <c r="U81" i="2"/>
  <c r="V81" i="2"/>
  <c r="W81" i="2"/>
  <c r="X81" i="2"/>
  <c r="Y81" i="2"/>
  <c r="AM81" i="2" s="1"/>
  <c r="O82" i="2"/>
  <c r="P82" i="2"/>
  <c r="AD82" i="2" s="1"/>
  <c r="Q82" i="2"/>
  <c r="AE82" i="2" s="1"/>
  <c r="R82" i="2"/>
  <c r="S82" i="2"/>
  <c r="T82" i="2"/>
  <c r="AH82" i="2" s="1"/>
  <c r="U82" i="2"/>
  <c r="AI82" i="2" s="1"/>
  <c r="V82" i="2"/>
  <c r="W82" i="2"/>
  <c r="X82" i="2"/>
  <c r="Y82" i="2"/>
  <c r="O83" i="2"/>
  <c r="AC83" i="2" s="1"/>
  <c r="P83" i="2"/>
  <c r="AD83" i="2" s="1"/>
  <c r="Q83" i="2"/>
  <c r="AE83" i="2" s="1"/>
  <c r="R83" i="2"/>
  <c r="AF83" i="2" s="1"/>
  <c r="S83" i="2"/>
  <c r="AG83" i="2" s="1"/>
  <c r="T83" i="2"/>
  <c r="AH83" i="2" s="1"/>
  <c r="U83" i="2"/>
  <c r="AI83" i="2" s="1"/>
  <c r="V83" i="2"/>
  <c r="AJ83" i="2" s="1"/>
  <c r="W83" i="2"/>
  <c r="AK83" i="2" s="1"/>
  <c r="X83" i="2"/>
  <c r="AL83" i="2" s="1"/>
  <c r="Y83" i="2"/>
  <c r="AM83" i="2" s="1"/>
  <c r="O84" i="2"/>
  <c r="AC84" i="2" s="1"/>
  <c r="P84" i="2"/>
  <c r="AD84" i="2" s="1"/>
  <c r="Q84" i="2"/>
  <c r="AE84" i="2" s="1"/>
  <c r="R84" i="2"/>
  <c r="S84" i="2"/>
  <c r="T84" i="2"/>
  <c r="AH84" i="2" s="1"/>
  <c r="U84" i="2"/>
  <c r="V84" i="2"/>
  <c r="AJ84" i="2" s="1"/>
  <c r="W84" i="2"/>
  <c r="AK84" i="2" s="1"/>
  <c r="X84" i="2"/>
  <c r="Y84" i="2"/>
  <c r="O85" i="2"/>
  <c r="P85" i="2"/>
  <c r="Q85" i="2"/>
  <c r="R85" i="2"/>
  <c r="S85" i="2"/>
  <c r="T85" i="2"/>
  <c r="U85" i="2"/>
  <c r="V85" i="2"/>
  <c r="AJ85" i="2" s="1"/>
  <c r="W85" i="2"/>
  <c r="X85" i="2"/>
  <c r="Y85" i="2"/>
  <c r="O86" i="2"/>
  <c r="P86" i="2"/>
  <c r="Q86" i="2"/>
  <c r="R86" i="2"/>
  <c r="S86" i="2"/>
  <c r="T86" i="2"/>
  <c r="U86" i="2"/>
  <c r="V86" i="2"/>
  <c r="W86" i="2"/>
  <c r="X86" i="2"/>
  <c r="AL86" i="2" s="1"/>
  <c r="Y86" i="2"/>
  <c r="AM86" i="2" s="1"/>
  <c r="O87" i="2"/>
  <c r="P87" i="2"/>
  <c r="Q87" i="2"/>
  <c r="R87" i="2"/>
  <c r="S87" i="2"/>
  <c r="T87" i="2"/>
  <c r="U87" i="2"/>
  <c r="V87" i="2"/>
  <c r="W87" i="2"/>
  <c r="X87" i="2"/>
  <c r="Y87" i="2"/>
  <c r="O88" i="2"/>
  <c r="P88" i="2"/>
  <c r="AD88" i="2" s="1"/>
  <c r="Q88" i="2"/>
  <c r="R88" i="2"/>
  <c r="S88" i="2"/>
  <c r="T88" i="2"/>
  <c r="U88" i="2"/>
  <c r="V88" i="2"/>
  <c r="W88" i="2"/>
  <c r="X88" i="2"/>
  <c r="Y88" i="2"/>
  <c r="O89" i="2"/>
  <c r="AC89" i="2" s="1"/>
  <c r="P89" i="2"/>
  <c r="AD89" i="2" s="1"/>
  <c r="Q89" i="2"/>
  <c r="AE89" i="2" s="1"/>
  <c r="R89" i="2"/>
  <c r="AF89" i="2" s="1"/>
  <c r="S89" i="2"/>
  <c r="AG89" i="2" s="1"/>
  <c r="T89" i="2"/>
  <c r="U89" i="2"/>
  <c r="V89" i="2"/>
  <c r="W89" i="2"/>
  <c r="X89" i="2"/>
  <c r="Y89" i="2"/>
  <c r="O90" i="2"/>
  <c r="P90" i="2"/>
  <c r="AD90" i="2" s="1"/>
  <c r="Q90" i="2"/>
  <c r="AE90" i="2" s="1"/>
  <c r="R90" i="2"/>
  <c r="AF90" i="2" s="1"/>
  <c r="S90" i="2"/>
  <c r="AG90" i="2" s="1"/>
  <c r="T90" i="2"/>
  <c r="AH90" i="2" s="1"/>
  <c r="U90" i="2"/>
  <c r="V90" i="2"/>
  <c r="W90" i="2"/>
  <c r="X90" i="2"/>
  <c r="Y90" i="2"/>
  <c r="O91" i="2"/>
  <c r="P91" i="2"/>
  <c r="Q91" i="2"/>
  <c r="R91" i="2"/>
  <c r="S91" i="2"/>
  <c r="T91" i="2"/>
  <c r="U91" i="2"/>
  <c r="V91" i="2"/>
  <c r="AJ91" i="2" s="1"/>
  <c r="W91" i="2"/>
  <c r="X91" i="2"/>
  <c r="Y91" i="2"/>
  <c r="O92" i="2"/>
  <c r="P92" i="2"/>
  <c r="Q92" i="2"/>
  <c r="R92" i="2"/>
  <c r="AF92" i="2" s="1"/>
  <c r="S92" i="2"/>
  <c r="AG92" i="2" s="1"/>
  <c r="T92" i="2"/>
  <c r="U92" i="2"/>
  <c r="V92" i="2"/>
  <c r="W92" i="2"/>
  <c r="X92" i="2"/>
  <c r="AL92" i="2" s="1"/>
  <c r="Y92" i="2"/>
  <c r="O93" i="2"/>
  <c r="P93" i="2"/>
  <c r="Q93" i="2"/>
  <c r="R93" i="2"/>
  <c r="S93" i="2"/>
  <c r="AG93" i="2" s="1"/>
  <c r="T93" i="2"/>
  <c r="AH93" i="2" s="1"/>
  <c r="U93" i="2"/>
  <c r="V93" i="2"/>
  <c r="W93" i="2"/>
  <c r="X93" i="2"/>
  <c r="Y93" i="2"/>
  <c r="AM93" i="2" s="1"/>
  <c r="O94" i="2"/>
  <c r="P94" i="2"/>
  <c r="AD94" i="2" s="1"/>
  <c r="Q94" i="2"/>
  <c r="AE94" i="2" s="1"/>
  <c r="R94" i="2"/>
  <c r="S94" i="2"/>
  <c r="T94" i="2"/>
  <c r="AH94" i="2" s="1"/>
  <c r="U94" i="2"/>
  <c r="AI94" i="2" s="1"/>
  <c r="V94" i="2"/>
  <c r="W94" i="2"/>
  <c r="X94" i="2"/>
  <c r="Y94" i="2"/>
  <c r="O95" i="2"/>
  <c r="P95" i="2"/>
  <c r="Q95" i="2"/>
  <c r="R95" i="2"/>
  <c r="S95" i="2"/>
  <c r="T95" i="2"/>
  <c r="U95" i="2"/>
  <c r="V95" i="2"/>
  <c r="AJ95" i="2" s="1"/>
  <c r="W95" i="2"/>
  <c r="X95" i="2"/>
  <c r="Y95" i="2"/>
  <c r="O96" i="2"/>
  <c r="AC96" i="2" s="1"/>
  <c r="P96" i="2"/>
  <c r="AD96" i="2" s="1"/>
  <c r="Q96" i="2"/>
  <c r="AE96" i="2" s="1"/>
  <c r="R96" i="2"/>
  <c r="S96" i="2"/>
  <c r="T96" i="2"/>
  <c r="AH96" i="2" s="1"/>
  <c r="U96" i="2"/>
  <c r="V96" i="2"/>
  <c r="AJ96" i="2" s="1"/>
  <c r="W96" i="2"/>
  <c r="AK96" i="2" s="1"/>
  <c r="X96" i="2"/>
  <c r="Y96" i="2"/>
  <c r="O97" i="2"/>
  <c r="P97" i="2"/>
  <c r="Q97" i="2"/>
  <c r="R97" i="2"/>
  <c r="S97" i="2"/>
  <c r="T97" i="2"/>
  <c r="U97" i="2"/>
  <c r="V97" i="2"/>
  <c r="AJ97" i="2" s="1"/>
  <c r="W97" i="2"/>
  <c r="X97" i="2"/>
  <c r="Y97" i="2"/>
  <c r="O98" i="2"/>
  <c r="P98" i="2"/>
  <c r="Q98" i="2"/>
  <c r="R98" i="2"/>
  <c r="S98" i="2"/>
  <c r="T98" i="2"/>
  <c r="U98" i="2"/>
  <c r="V98" i="2"/>
  <c r="W98" i="2"/>
  <c r="X98" i="2"/>
  <c r="AL98" i="2" s="1"/>
  <c r="Y98" i="2"/>
  <c r="AM98" i="2" s="1"/>
  <c r="O99" i="2"/>
  <c r="P99" i="2"/>
  <c r="Q99" i="2"/>
  <c r="R99" i="2"/>
  <c r="S99" i="2"/>
  <c r="T99" i="2"/>
  <c r="U99" i="2"/>
  <c r="V99" i="2"/>
  <c r="W99" i="2"/>
  <c r="X99" i="2"/>
  <c r="Y99" i="2"/>
  <c r="O100" i="2"/>
  <c r="P100" i="2"/>
  <c r="AD100" i="2" s="1"/>
  <c r="Q100" i="2"/>
  <c r="R100" i="2"/>
  <c r="S100" i="2"/>
  <c r="T100" i="2"/>
  <c r="U100" i="2"/>
  <c r="V100" i="2"/>
  <c r="W100" i="2"/>
  <c r="X100" i="2"/>
  <c r="Y100" i="2"/>
  <c r="O101" i="2"/>
  <c r="AC101" i="2" s="1"/>
  <c r="P101" i="2"/>
  <c r="AD101" i="2" s="1"/>
  <c r="Q101" i="2"/>
  <c r="AE101" i="2" s="1"/>
  <c r="R101" i="2"/>
  <c r="AF101" i="2" s="1"/>
  <c r="S101" i="2"/>
  <c r="AG101" i="2" s="1"/>
  <c r="T101" i="2"/>
  <c r="U101" i="2"/>
  <c r="V101" i="2"/>
  <c r="AJ101" i="2" s="1"/>
  <c r="W101" i="2"/>
  <c r="AK101" i="2" s="1"/>
  <c r="X101" i="2"/>
  <c r="Y101" i="2"/>
  <c r="O102" i="2"/>
  <c r="P102" i="2"/>
  <c r="AD102" i="2" s="1"/>
  <c r="Q102" i="2"/>
  <c r="AE102" i="2" s="1"/>
  <c r="R102" i="2"/>
  <c r="AF102" i="2" s="1"/>
  <c r="S102" i="2"/>
  <c r="AG102" i="2" s="1"/>
  <c r="T102" i="2"/>
  <c r="AH102" i="2" s="1"/>
  <c r="U102" i="2"/>
  <c r="AI102" i="2" s="1"/>
  <c r="V102" i="2"/>
  <c r="W102" i="2"/>
  <c r="AK102" i="2" s="1"/>
  <c r="X102" i="2"/>
  <c r="AL102" i="2" s="1"/>
  <c r="Y102" i="2"/>
  <c r="AM102" i="2" s="1"/>
  <c r="O103" i="2"/>
  <c r="P103" i="2"/>
  <c r="Q103" i="2"/>
  <c r="R103" i="2"/>
  <c r="S103" i="2"/>
  <c r="T103" i="2"/>
  <c r="U103" i="2"/>
  <c r="V103" i="2"/>
  <c r="AJ103" i="2" s="1"/>
  <c r="W103" i="2"/>
  <c r="X103" i="2"/>
  <c r="Y103" i="2"/>
  <c r="O104" i="2"/>
  <c r="P104" i="2"/>
  <c r="Q104" i="2"/>
  <c r="R104" i="2"/>
  <c r="AF104" i="2" s="1"/>
  <c r="S104" i="2"/>
  <c r="AG104" i="2" s="1"/>
  <c r="T104" i="2"/>
  <c r="U104" i="2"/>
  <c r="V104" i="2"/>
  <c r="W104" i="2"/>
  <c r="X104" i="2"/>
  <c r="AL104" i="2" s="1"/>
  <c r="Y104" i="2"/>
  <c r="O105" i="2"/>
  <c r="P105" i="2"/>
  <c r="Q105" i="2"/>
  <c r="R105" i="2"/>
  <c r="S105" i="2"/>
  <c r="AG105" i="2" s="1"/>
  <c r="T105" i="2"/>
  <c r="AH105" i="2" s="1"/>
  <c r="U105" i="2"/>
  <c r="V105" i="2"/>
  <c r="W105" i="2"/>
  <c r="X105" i="2"/>
  <c r="Y105" i="2"/>
  <c r="AM105" i="2" s="1"/>
  <c r="O106" i="2"/>
  <c r="P106" i="2"/>
  <c r="AD106" i="2" s="1"/>
  <c r="Q106" i="2"/>
  <c r="AE106" i="2" s="1"/>
  <c r="R106" i="2"/>
  <c r="S106" i="2"/>
  <c r="T106" i="2"/>
  <c r="AH106" i="2" s="1"/>
  <c r="U106" i="2"/>
  <c r="AI106" i="2" s="1"/>
  <c r="V106" i="2"/>
  <c r="W106" i="2"/>
  <c r="X106" i="2"/>
  <c r="Y106" i="2"/>
  <c r="O107" i="2"/>
  <c r="AC107" i="2" s="1"/>
  <c r="P107" i="2"/>
  <c r="AD107" i="2" s="1"/>
  <c r="Q107" i="2"/>
  <c r="AE107" i="2" s="1"/>
  <c r="R107" i="2"/>
  <c r="AF107" i="2" s="1"/>
  <c r="S107" i="2"/>
  <c r="AG107" i="2" s="1"/>
  <c r="T107" i="2"/>
  <c r="AH107" i="2" s="1"/>
  <c r="U107" i="2"/>
  <c r="AI107" i="2" s="1"/>
  <c r="V107" i="2"/>
  <c r="AJ107" i="2" s="1"/>
  <c r="W107" i="2"/>
  <c r="AK107" i="2" s="1"/>
  <c r="X107" i="2"/>
  <c r="AL107" i="2" s="1"/>
  <c r="Y107" i="2"/>
  <c r="AM107" i="2" s="1"/>
  <c r="O108" i="2"/>
  <c r="AC108" i="2" s="1"/>
  <c r="P108" i="2"/>
  <c r="AD108" i="2" s="1"/>
  <c r="Q108" i="2"/>
  <c r="AE108" i="2" s="1"/>
  <c r="R108" i="2"/>
  <c r="S108" i="2"/>
  <c r="T108" i="2"/>
  <c r="AH108" i="2" s="1"/>
  <c r="U108" i="2"/>
  <c r="V108" i="2"/>
  <c r="AJ108" i="2" s="1"/>
  <c r="W108" i="2"/>
  <c r="AK108" i="2" s="1"/>
  <c r="X108" i="2"/>
  <c r="Y108" i="2"/>
  <c r="O109" i="2"/>
  <c r="P109" i="2"/>
  <c r="Q109" i="2"/>
  <c r="R109" i="2"/>
  <c r="S109" i="2"/>
  <c r="T109" i="2"/>
  <c r="U109" i="2"/>
  <c r="V109" i="2"/>
  <c r="AJ109" i="2" s="1"/>
  <c r="W109" i="2"/>
  <c r="X109" i="2"/>
  <c r="Y109" i="2"/>
  <c r="O110" i="2"/>
  <c r="P110" i="2"/>
  <c r="Q110" i="2"/>
  <c r="R110" i="2"/>
  <c r="S110" i="2"/>
  <c r="T110" i="2"/>
  <c r="U110" i="2"/>
  <c r="V110" i="2"/>
  <c r="W110" i="2"/>
  <c r="X110" i="2"/>
  <c r="AL110" i="2" s="1"/>
  <c r="Y110" i="2"/>
  <c r="AM110" i="2" s="1"/>
  <c r="O111" i="2"/>
  <c r="P111" i="2"/>
  <c r="Q111" i="2"/>
  <c r="R111" i="2"/>
  <c r="S111" i="2"/>
  <c r="T111" i="2"/>
  <c r="U111" i="2"/>
  <c r="V111" i="2"/>
  <c r="W111" i="2"/>
  <c r="X111" i="2"/>
  <c r="Y111" i="2"/>
  <c r="O112" i="2"/>
  <c r="P112" i="2"/>
  <c r="AD112" i="2" s="1"/>
  <c r="Q112" i="2"/>
  <c r="R112" i="2"/>
  <c r="S112" i="2"/>
  <c r="T112" i="2"/>
  <c r="U112" i="2"/>
  <c r="V112" i="2"/>
  <c r="W112" i="2"/>
  <c r="X112" i="2"/>
  <c r="Y112" i="2"/>
  <c r="O113" i="2"/>
  <c r="AC113" i="2" s="1"/>
  <c r="P113" i="2"/>
  <c r="AD113" i="2" s="1"/>
  <c r="Q113" i="2"/>
  <c r="AE113" i="2" s="1"/>
  <c r="R113" i="2"/>
  <c r="AF113" i="2" s="1"/>
  <c r="S113" i="2"/>
  <c r="AG113" i="2" s="1"/>
  <c r="T113" i="2"/>
  <c r="AH113" i="2" s="1"/>
  <c r="U113" i="2"/>
  <c r="V113" i="2"/>
  <c r="AJ113" i="2" s="1"/>
  <c r="W113" i="2"/>
  <c r="AK113" i="2" s="1"/>
  <c r="X113" i="2"/>
  <c r="AL113" i="2" s="1"/>
  <c r="Y113" i="2"/>
  <c r="O114" i="2"/>
  <c r="P114" i="2"/>
  <c r="AD114" i="2" s="1"/>
  <c r="Q114" i="2"/>
  <c r="AE114" i="2" s="1"/>
  <c r="R114" i="2"/>
  <c r="AF114" i="2" s="1"/>
  <c r="S114" i="2"/>
  <c r="AG114" i="2" s="1"/>
  <c r="T114" i="2"/>
  <c r="AH114" i="2" s="1"/>
  <c r="U114" i="2"/>
  <c r="AI114" i="2" s="1"/>
  <c r="V114" i="2"/>
  <c r="W114" i="2"/>
  <c r="AK114" i="2" s="1"/>
  <c r="X114" i="2"/>
  <c r="AL114" i="2" s="1"/>
  <c r="Y114" i="2"/>
  <c r="AM114" i="2" s="1"/>
  <c r="O115" i="2"/>
  <c r="P115" i="2"/>
  <c r="Q115" i="2"/>
  <c r="R115" i="2"/>
  <c r="S115" i="2"/>
  <c r="T115" i="2"/>
  <c r="U115" i="2"/>
  <c r="V115" i="2"/>
  <c r="AJ115" i="2" s="1"/>
  <c r="W115" i="2"/>
  <c r="X115" i="2"/>
  <c r="Y115" i="2"/>
  <c r="O116" i="2"/>
  <c r="P116" i="2"/>
  <c r="Q116" i="2"/>
  <c r="R116" i="2"/>
  <c r="AF116" i="2" s="1"/>
  <c r="S116" i="2"/>
  <c r="AG116" i="2" s="1"/>
  <c r="T116" i="2"/>
  <c r="U116" i="2"/>
  <c r="V116" i="2"/>
  <c r="W116" i="2"/>
  <c r="X116" i="2"/>
  <c r="AL116" i="2" s="1"/>
  <c r="Y116" i="2"/>
  <c r="O117" i="2"/>
  <c r="P117" i="2"/>
  <c r="Q117" i="2"/>
  <c r="R117" i="2"/>
  <c r="S117" i="2"/>
  <c r="AG117" i="2" s="1"/>
  <c r="T117" i="2"/>
  <c r="AH117" i="2" s="1"/>
  <c r="U117" i="2"/>
  <c r="V117" i="2"/>
  <c r="W117" i="2"/>
  <c r="X117" i="2"/>
  <c r="Y117" i="2"/>
  <c r="AM117" i="2" s="1"/>
  <c r="O118" i="2"/>
  <c r="AC118" i="2" s="1"/>
  <c r="P118" i="2"/>
  <c r="AD118" i="2" s="1"/>
  <c r="Q118" i="2"/>
  <c r="AE118" i="2" s="1"/>
  <c r="R118" i="2"/>
  <c r="S118" i="2"/>
  <c r="T118" i="2"/>
  <c r="AH118" i="2" s="1"/>
  <c r="U118" i="2"/>
  <c r="AI118" i="2" s="1"/>
  <c r="V118" i="2"/>
  <c r="AJ118" i="2" s="1"/>
  <c r="W118" i="2"/>
  <c r="X118" i="2"/>
  <c r="Y118" i="2"/>
  <c r="O119" i="2"/>
  <c r="P119" i="2"/>
  <c r="Q119" i="2"/>
  <c r="R119" i="2"/>
  <c r="S119" i="2"/>
  <c r="T119" i="2"/>
  <c r="U119" i="2"/>
  <c r="V119" i="2"/>
  <c r="AJ119" i="2" s="1"/>
  <c r="W119" i="2"/>
  <c r="X119" i="2"/>
  <c r="Y119" i="2"/>
  <c r="O120" i="2"/>
  <c r="AC120" i="2" s="1"/>
  <c r="P120" i="2"/>
  <c r="AD120" i="2" s="1"/>
  <c r="Q120" i="2"/>
  <c r="AE120" i="2" s="1"/>
  <c r="R120" i="2"/>
  <c r="S120" i="2"/>
  <c r="T120" i="2"/>
  <c r="AH120" i="2" s="1"/>
  <c r="U120" i="2"/>
  <c r="V120" i="2"/>
  <c r="AJ120" i="2" s="1"/>
  <c r="W120" i="2"/>
  <c r="AK120" i="2" s="1"/>
  <c r="X120" i="2"/>
  <c r="Y120" i="2"/>
  <c r="O121" i="2"/>
  <c r="P121" i="2"/>
  <c r="Q121" i="2"/>
  <c r="R121" i="2"/>
  <c r="S121" i="2"/>
  <c r="T121" i="2"/>
  <c r="U121" i="2"/>
  <c r="V121" i="2"/>
  <c r="AJ121" i="2" s="1"/>
  <c r="W121" i="2"/>
  <c r="X121" i="2"/>
  <c r="Y121" i="2"/>
  <c r="O122" i="2"/>
  <c r="P122" i="2"/>
  <c r="Q122" i="2"/>
  <c r="R122" i="2"/>
  <c r="S122" i="2"/>
  <c r="T122" i="2"/>
  <c r="U122" i="2"/>
  <c r="V122" i="2"/>
  <c r="W122" i="2"/>
  <c r="X122" i="2"/>
  <c r="AL122" i="2" s="1"/>
  <c r="Y122" i="2"/>
  <c r="AM122" i="2" s="1"/>
  <c r="O123" i="2"/>
  <c r="P123" i="2"/>
  <c r="Q123" i="2"/>
  <c r="R123" i="2"/>
  <c r="S123" i="2"/>
  <c r="T123" i="2"/>
  <c r="U123" i="2"/>
  <c r="V123" i="2"/>
  <c r="W123" i="2"/>
  <c r="X123" i="2"/>
  <c r="Y123" i="2"/>
  <c r="O124" i="2"/>
  <c r="P124" i="2"/>
  <c r="AD124" i="2" s="1"/>
  <c r="Q124" i="2"/>
  <c r="R124" i="2"/>
  <c r="S124" i="2"/>
  <c r="T124" i="2"/>
  <c r="U124" i="2"/>
  <c r="V124" i="2"/>
  <c r="W124" i="2"/>
  <c r="X124" i="2"/>
  <c r="Y124" i="2"/>
  <c r="O125" i="2"/>
  <c r="AC125" i="2" s="1"/>
  <c r="P125" i="2"/>
  <c r="AD125" i="2" s="1"/>
  <c r="Q125" i="2"/>
  <c r="AE125" i="2" s="1"/>
  <c r="R125" i="2"/>
  <c r="AF125" i="2" s="1"/>
  <c r="S125" i="2"/>
  <c r="AG125" i="2" s="1"/>
  <c r="T125" i="2"/>
  <c r="AH125" i="2" s="1"/>
  <c r="U125" i="2"/>
  <c r="V125" i="2"/>
  <c r="AJ125" i="2" s="1"/>
  <c r="W125" i="2"/>
  <c r="AK125" i="2" s="1"/>
  <c r="X125" i="2"/>
  <c r="AL125" i="2" s="1"/>
  <c r="Y125" i="2"/>
  <c r="O126" i="2"/>
  <c r="P126" i="2"/>
  <c r="AD126" i="2" s="1"/>
  <c r="Q126" i="2"/>
  <c r="AE126" i="2" s="1"/>
  <c r="R126" i="2"/>
  <c r="AF126" i="2" s="1"/>
  <c r="S126" i="2"/>
  <c r="AG126" i="2" s="1"/>
  <c r="T126" i="2"/>
  <c r="AH126" i="2" s="1"/>
  <c r="U126" i="2"/>
  <c r="AI126" i="2" s="1"/>
  <c r="V126" i="2"/>
  <c r="W126" i="2"/>
  <c r="AK126" i="2" s="1"/>
  <c r="X126" i="2"/>
  <c r="AL126" i="2" s="1"/>
  <c r="Y126" i="2"/>
  <c r="AM126" i="2" s="1"/>
  <c r="O127" i="2"/>
  <c r="P127" i="2"/>
  <c r="Q127" i="2"/>
  <c r="R127" i="2"/>
  <c r="S127" i="2"/>
  <c r="T127" i="2"/>
  <c r="U127" i="2"/>
  <c r="V127" i="2"/>
  <c r="AJ127" i="2" s="1"/>
  <c r="W127" i="2"/>
  <c r="X127" i="2"/>
  <c r="Y127" i="2"/>
  <c r="O128" i="2"/>
  <c r="P128" i="2"/>
  <c r="Q128" i="2"/>
  <c r="R128" i="2"/>
  <c r="AF128" i="2" s="1"/>
  <c r="S128" i="2"/>
  <c r="AG128" i="2" s="1"/>
  <c r="T128" i="2"/>
  <c r="U128" i="2"/>
  <c r="V128" i="2"/>
  <c r="W128" i="2"/>
  <c r="X128" i="2"/>
  <c r="AL128" i="2" s="1"/>
  <c r="Y128" i="2"/>
  <c r="O129" i="2"/>
  <c r="P129" i="2"/>
  <c r="Q129" i="2"/>
  <c r="R129" i="2"/>
  <c r="S129" i="2"/>
  <c r="AG129" i="2" s="1"/>
  <c r="T129" i="2"/>
  <c r="AH129" i="2" s="1"/>
  <c r="U129" i="2"/>
  <c r="V129" i="2"/>
  <c r="W129" i="2"/>
  <c r="X129" i="2"/>
  <c r="Y129" i="2"/>
  <c r="AM129" i="2" s="1"/>
  <c r="O130" i="2"/>
  <c r="AC130" i="2" s="1"/>
  <c r="P130" i="2"/>
  <c r="AD130" i="2" s="1"/>
  <c r="Q130" i="2"/>
  <c r="AE130" i="2" s="1"/>
  <c r="R130" i="2"/>
  <c r="S130" i="2"/>
  <c r="T130" i="2"/>
  <c r="AH130" i="2" s="1"/>
  <c r="U130" i="2"/>
  <c r="AI130" i="2" s="1"/>
  <c r="V130" i="2"/>
  <c r="AJ130" i="2" s="1"/>
  <c r="W130" i="2"/>
  <c r="X130" i="2"/>
  <c r="Y130" i="2"/>
  <c r="O131" i="2"/>
  <c r="AC131" i="2" s="1"/>
  <c r="P131" i="2"/>
  <c r="AD131" i="2" s="1"/>
  <c r="Q131" i="2"/>
  <c r="AE131" i="2" s="1"/>
  <c r="R131" i="2"/>
  <c r="AF131" i="2" s="1"/>
  <c r="S131" i="2"/>
  <c r="AG131" i="2" s="1"/>
  <c r="T131" i="2"/>
  <c r="AH131" i="2" s="1"/>
  <c r="U131" i="2"/>
  <c r="AI131" i="2" s="1"/>
  <c r="V131" i="2"/>
  <c r="AJ131" i="2" s="1"/>
  <c r="W131" i="2"/>
  <c r="AK131" i="2" s="1"/>
  <c r="X131" i="2"/>
  <c r="AL131" i="2" s="1"/>
  <c r="Y131" i="2"/>
  <c r="AM131" i="2" s="1"/>
  <c r="O132" i="2"/>
  <c r="AC132" i="2" s="1"/>
  <c r="P132" i="2"/>
  <c r="AD132" i="2" s="1"/>
  <c r="Q132" i="2"/>
  <c r="AE132" i="2" s="1"/>
  <c r="R132" i="2"/>
  <c r="S132" i="2"/>
  <c r="T132" i="2"/>
  <c r="AH132" i="2" s="1"/>
  <c r="U132" i="2"/>
  <c r="V132" i="2"/>
  <c r="AJ132" i="2" s="1"/>
  <c r="W132" i="2"/>
  <c r="AK132" i="2" s="1"/>
  <c r="X132" i="2"/>
  <c r="AL132" i="2" s="1"/>
  <c r="Y132" i="2"/>
  <c r="O133" i="2"/>
  <c r="P133" i="2"/>
  <c r="Q133" i="2"/>
  <c r="R133" i="2"/>
  <c r="S133" i="2"/>
  <c r="T133" i="2"/>
  <c r="U133" i="2"/>
  <c r="V133" i="2"/>
  <c r="AJ133" i="2" s="1"/>
  <c r="W133" i="2"/>
  <c r="X133" i="2"/>
  <c r="Y133" i="2"/>
  <c r="O134" i="2"/>
  <c r="P134" i="2"/>
  <c r="Q134" i="2"/>
  <c r="R134" i="2"/>
  <c r="S134" i="2"/>
  <c r="T134" i="2"/>
  <c r="U134" i="2"/>
  <c r="V134" i="2"/>
  <c r="W134" i="2"/>
  <c r="X134" i="2"/>
  <c r="AL134" i="2" s="1"/>
  <c r="Y134" i="2"/>
  <c r="AM134" i="2" s="1"/>
  <c r="O135" i="2"/>
  <c r="P135" i="2"/>
  <c r="Q135" i="2"/>
  <c r="R135" i="2"/>
  <c r="S135" i="2"/>
  <c r="T135" i="2"/>
  <c r="U135" i="2"/>
  <c r="V135" i="2"/>
  <c r="W135" i="2"/>
  <c r="X135" i="2"/>
  <c r="Y135" i="2"/>
  <c r="O136" i="2"/>
  <c r="P136" i="2"/>
  <c r="AD136" i="2" s="1"/>
  <c r="Q136" i="2"/>
  <c r="R136" i="2"/>
  <c r="S136" i="2"/>
  <c r="T136" i="2"/>
  <c r="U136" i="2"/>
  <c r="V136" i="2"/>
  <c r="W136" i="2"/>
  <c r="X136" i="2"/>
  <c r="Y136" i="2"/>
  <c r="O137" i="2"/>
  <c r="AC137" i="2" s="1"/>
  <c r="P137" i="2"/>
  <c r="AD137" i="2" s="1"/>
  <c r="Q137" i="2"/>
  <c r="AE137" i="2" s="1"/>
  <c r="R137" i="2"/>
  <c r="AF137" i="2" s="1"/>
  <c r="S137" i="2"/>
  <c r="AG137" i="2" s="1"/>
  <c r="T137" i="2"/>
  <c r="AH137" i="2" s="1"/>
  <c r="U137" i="2"/>
  <c r="AI137" i="2" s="1"/>
  <c r="V137" i="2"/>
  <c r="AJ137" i="2" s="1"/>
  <c r="W137" i="2"/>
  <c r="AK137" i="2" s="1"/>
  <c r="X137" i="2"/>
  <c r="AL137" i="2" s="1"/>
  <c r="Y137" i="2"/>
  <c r="O138" i="2"/>
  <c r="P138" i="2"/>
  <c r="AD138" i="2" s="1"/>
  <c r="Q138" i="2"/>
  <c r="AE138" i="2" s="1"/>
  <c r="R138" i="2"/>
  <c r="AF138" i="2" s="1"/>
  <c r="S138" i="2"/>
  <c r="AG138" i="2" s="1"/>
  <c r="T138" i="2"/>
  <c r="AH138" i="2" s="1"/>
  <c r="U138" i="2"/>
  <c r="AI138" i="2" s="1"/>
  <c r="V138" i="2"/>
  <c r="AJ138" i="2" s="1"/>
  <c r="W138" i="2"/>
  <c r="AK138" i="2" s="1"/>
  <c r="X138" i="2"/>
  <c r="AL138" i="2" s="1"/>
  <c r="Y138" i="2"/>
  <c r="AM138" i="2" s="1"/>
  <c r="O139" i="2"/>
  <c r="P139" i="2"/>
  <c r="Q139" i="2"/>
  <c r="R139" i="2"/>
  <c r="S139" i="2"/>
  <c r="AG139" i="2" s="1"/>
  <c r="T139" i="2"/>
  <c r="U139" i="2"/>
  <c r="V139" i="2"/>
  <c r="AJ139" i="2" s="1"/>
  <c r="W139" i="2"/>
  <c r="X139" i="2"/>
  <c r="Y139" i="2"/>
  <c r="O140" i="2"/>
  <c r="P140" i="2"/>
  <c r="Q140" i="2"/>
  <c r="R140" i="2"/>
  <c r="AF140" i="2" s="1"/>
  <c r="S140" i="2"/>
  <c r="AG140" i="2" s="1"/>
  <c r="T140" i="2"/>
  <c r="U140" i="2"/>
  <c r="V140" i="2"/>
  <c r="W140" i="2"/>
  <c r="X140" i="2"/>
  <c r="AL140" i="2" s="1"/>
  <c r="Y140" i="2"/>
  <c r="O141" i="2"/>
  <c r="P141" i="2"/>
  <c r="AD141" i="2" s="1"/>
  <c r="Q141" i="2"/>
  <c r="R141" i="2"/>
  <c r="S141" i="2"/>
  <c r="AG141" i="2" s="1"/>
  <c r="T141" i="2"/>
  <c r="AH141" i="2" s="1"/>
  <c r="U141" i="2"/>
  <c r="AI141" i="2" s="1"/>
  <c r="V141" i="2"/>
  <c r="W141" i="2"/>
  <c r="X141" i="2"/>
  <c r="Y141" i="2"/>
  <c r="AM141" i="2" s="1"/>
  <c r="O142" i="2"/>
  <c r="AC142" i="2" s="1"/>
  <c r="P142" i="2"/>
  <c r="AD142" i="2" s="1"/>
  <c r="Q142" i="2"/>
  <c r="AE142" i="2" s="1"/>
  <c r="R142" i="2"/>
  <c r="S142" i="2"/>
  <c r="T142" i="2"/>
  <c r="AH142" i="2" s="1"/>
  <c r="U142" i="2"/>
  <c r="AI142" i="2" s="1"/>
  <c r="V142" i="2"/>
  <c r="AJ142" i="2" s="1"/>
  <c r="W142" i="2"/>
  <c r="X142" i="2"/>
  <c r="Y142" i="2"/>
  <c r="O143" i="2"/>
  <c r="P143" i="2"/>
  <c r="Q143" i="2"/>
  <c r="R143" i="2"/>
  <c r="S143" i="2"/>
  <c r="T143" i="2"/>
  <c r="U143" i="2"/>
  <c r="V143" i="2"/>
  <c r="AJ143" i="2" s="1"/>
  <c r="W143" i="2"/>
  <c r="X143" i="2"/>
  <c r="Y143" i="2"/>
  <c r="O144" i="2"/>
  <c r="AC144" i="2" s="1"/>
  <c r="P144" i="2"/>
  <c r="AD144" i="2" s="1"/>
  <c r="Q144" i="2"/>
  <c r="AE144" i="2" s="1"/>
  <c r="R144" i="2"/>
  <c r="S144" i="2"/>
  <c r="T144" i="2"/>
  <c r="AH144" i="2" s="1"/>
  <c r="U144" i="2"/>
  <c r="V144" i="2"/>
  <c r="AJ144" i="2" s="1"/>
  <c r="W144" i="2"/>
  <c r="AK144" i="2" s="1"/>
  <c r="X144" i="2"/>
  <c r="AL144" i="2" s="1"/>
  <c r="Y144" i="2"/>
  <c r="O145" i="2"/>
  <c r="P145" i="2"/>
  <c r="Q145" i="2"/>
  <c r="R145" i="2"/>
  <c r="S145" i="2"/>
  <c r="T145" i="2"/>
  <c r="U145" i="2"/>
  <c r="V145" i="2"/>
  <c r="AJ145" i="2" s="1"/>
  <c r="W145" i="2"/>
  <c r="X145" i="2"/>
  <c r="Y145" i="2"/>
  <c r="O146" i="2"/>
  <c r="P146" i="2"/>
  <c r="Q146" i="2"/>
  <c r="R146" i="2"/>
  <c r="AF146" i="2" s="1"/>
  <c r="S146" i="2"/>
  <c r="T146" i="2"/>
  <c r="U146" i="2"/>
  <c r="V146" i="2"/>
  <c r="W146" i="2"/>
  <c r="X146" i="2"/>
  <c r="AL146" i="2" s="1"/>
  <c r="Y146" i="2"/>
  <c r="AM146" i="2" s="1"/>
  <c r="O147" i="2"/>
  <c r="P147" i="2"/>
  <c r="Q147" i="2"/>
  <c r="R147" i="2"/>
  <c r="S147" i="2"/>
  <c r="T147" i="2"/>
  <c r="U147" i="2"/>
  <c r="V147" i="2"/>
  <c r="W147" i="2"/>
  <c r="X147" i="2"/>
  <c r="Y147" i="2"/>
  <c r="O148" i="2"/>
  <c r="P148" i="2"/>
  <c r="AD148" i="2" s="1"/>
  <c r="Q148" i="2"/>
  <c r="R148" i="2"/>
  <c r="S148" i="2"/>
  <c r="T148" i="2"/>
  <c r="U148" i="2"/>
  <c r="V148" i="2"/>
  <c r="W148" i="2"/>
  <c r="X148" i="2"/>
  <c r="Y148" i="2"/>
  <c r="O149" i="2"/>
  <c r="AC149" i="2" s="1"/>
  <c r="P149" i="2"/>
  <c r="AD149" i="2" s="1"/>
  <c r="Q149" i="2"/>
  <c r="AE149" i="2" s="1"/>
  <c r="R149" i="2"/>
  <c r="AF149" i="2" s="1"/>
  <c r="S149" i="2"/>
  <c r="AG149" i="2" s="1"/>
  <c r="T149" i="2"/>
  <c r="AH149" i="2" s="1"/>
  <c r="U149" i="2"/>
  <c r="AI149" i="2" s="1"/>
  <c r="V149" i="2"/>
  <c r="AJ149" i="2" s="1"/>
  <c r="W149" i="2"/>
  <c r="AK149" i="2" s="1"/>
  <c r="X149" i="2"/>
  <c r="AL149" i="2" s="1"/>
  <c r="Y149" i="2"/>
  <c r="O150" i="2"/>
  <c r="P150" i="2"/>
  <c r="AD150" i="2" s="1"/>
  <c r="Q150" i="2"/>
  <c r="AE150" i="2" s="1"/>
  <c r="R150" i="2"/>
  <c r="AF150" i="2" s="1"/>
  <c r="S150" i="2"/>
  <c r="AG150" i="2" s="1"/>
  <c r="T150" i="2"/>
  <c r="AH150" i="2" s="1"/>
  <c r="U150" i="2"/>
  <c r="AI150" i="2" s="1"/>
  <c r="V150" i="2"/>
  <c r="AJ150" i="2" s="1"/>
  <c r="W150" i="2"/>
  <c r="AK150" i="2" s="1"/>
  <c r="X150" i="2"/>
  <c r="AL150" i="2" s="1"/>
  <c r="Y150" i="2"/>
  <c r="AM150" i="2" s="1"/>
  <c r="O151" i="2"/>
  <c r="P151" i="2"/>
  <c r="Q151" i="2"/>
  <c r="R151" i="2"/>
  <c r="S151" i="2"/>
  <c r="T151" i="2"/>
  <c r="U151" i="2"/>
  <c r="V151" i="2"/>
  <c r="AJ151" i="2" s="1"/>
  <c r="W151" i="2"/>
  <c r="X151" i="2"/>
  <c r="Y151" i="2"/>
  <c r="O152" i="2"/>
  <c r="P152" i="2"/>
  <c r="Q152" i="2"/>
  <c r="R152" i="2"/>
  <c r="AF152" i="2" s="1"/>
  <c r="S152" i="2"/>
  <c r="AG152" i="2" s="1"/>
  <c r="T152" i="2"/>
  <c r="U152" i="2"/>
  <c r="V152" i="2"/>
  <c r="W152" i="2"/>
  <c r="X152" i="2"/>
  <c r="AL152" i="2" s="1"/>
  <c r="Y152" i="2"/>
  <c r="O153" i="2"/>
  <c r="P153" i="2"/>
  <c r="AD153" i="2" s="1"/>
  <c r="Q153" i="2"/>
  <c r="R153" i="2"/>
  <c r="S153" i="2"/>
  <c r="AG153" i="2" s="1"/>
  <c r="T153" i="2"/>
  <c r="AH153" i="2" s="1"/>
  <c r="U153" i="2"/>
  <c r="AI153" i="2" s="1"/>
  <c r="V153" i="2"/>
  <c r="W153" i="2"/>
  <c r="X153" i="2"/>
  <c r="Y153" i="2"/>
  <c r="AM153" i="2" s="1"/>
  <c r="O154" i="2"/>
  <c r="AC154" i="2" s="1"/>
  <c r="P154" i="2"/>
  <c r="AD154" i="2" s="1"/>
  <c r="Q154" i="2"/>
  <c r="AE154" i="2" s="1"/>
  <c r="R154" i="2"/>
  <c r="S154" i="2"/>
  <c r="T154" i="2"/>
  <c r="AH154" i="2" s="1"/>
  <c r="U154" i="2"/>
  <c r="AI154" i="2" s="1"/>
  <c r="V154" i="2"/>
  <c r="AJ154" i="2" s="1"/>
  <c r="W154" i="2"/>
  <c r="X154" i="2"/>
  <c r="Y154" i="2"/>
  <c r="O155" i="2"/>
  <c r="AC155" i="2" s="1"/>
  <c r="P155" i="2"/>
  <c r="AD155" i="2" s="1"/>
  <c r="Q155" i="2"/>
  <c r="AE155" i="2" s="1"/>
  <c r="R155" i="2"/>
  <c r="AF155" i="2" s="1"/>
  <c r="S155" i="2"/>
  <c r="AG155" i="2" s="1"/>
  <c r="T155" i="2"/>
  <c r="AH155" i="2" s="1"/>
  <c r="U155" i="2"/>
  <c r="AI155" i="2" s="1"/>
  <c r="V155" i="2"/>
  <c r="AJ155" i="2" s="1"/>
  <c r="W155" i="2"/>
  <c r="AK155" i="2" s="1"/>
  <c r="X155" i="2"/>
  <c r="AL155" i="2" s="1"/>
  <c r="Y155" i="2"/>
  <c r="AM155" i="2" s="1"/>
  <c r="O156" i="2"/>
  <c r="AC156" i="2" s="1"/>
  <c r="P156" i="2"/>
  <c r="AD156" i="2" s="1"/>
  <c r="Q156" i="2"/>
  <c r="AE156" i="2" s="1"/>
  <c r="R156" i="2"/>
  <c r="S156" i="2"/>
  <c r="T156" i="2"/>
  <c r="AH156" i="2" s="1"/>
  <c r="U156" i="2"/>
  <c r="V156" i="2"/>
  <c r="AJ156" i="2" s="1"/>
  <c r="W156" i="2"/>
  <c r="AK156" i="2" s="1"/>
  <c r="X156" i="2"/>
  <c r="AL156" i="2" s="1"/>
  <c r="Y156" i="2"/>
  <c r="O157" i="2"/>
  <c r="P157" i="2"/>
  <c r="Q157" i="2"/>
  <c r="R157" i="2"/>
  <c r="S157" i="2"/>
  <c r="T157" i="2"/>
  <c r="U157" i="2"/>
  <c r="V157" i="2"/>
  <c r="AJ157" i="2" s="1"/>
  <c r="W157" i="2"/>
  <c r="X157" i="2"/>
  <c r="Y157" i="2"/>
  <c r="O158" i="2"/>
  <c r="P158" i="2"/>
  <c r="Q158" i="2"/>
  <c r="R158" i="2"/>
  <c r="S158" i="2"/>
  <c r="T158" i="2"/>
  <c r="U158" i="2"/>
  <c r="V158" i="2"/>
  <c r="W158" i="2"/>
  <c r="X158" i="2"/>
  <c r="AL158" i="2" s="1"/>
  <c r="Y158" i="2"/>
  <c r="AM158" i="2" s="1"/>
  <c r="O159" i="2"/>
  <c r="P159" i="2"/>
  <c r="Q159" i="2"/>
  <c r="R159" i="2"/>
  <c r="S159" i="2"/>
  <c r="T159" i="2"/>
  <c r="U159" i="2"/>
  <c r="V159" i="2"/>
  <c r="W159" i="2"/>
  <c r="X159" i="2"/>
  <c r="Y159" i="2"/>
  <c r="O160" i="2"/>
  <c r="P160" i="2"/>
  <c r="AD160" i="2" s="1"/>
  <c r="Q160" i="2"/>
  <c r="R160" i="2"/>
  <c r="S160" i="2"/>
  <c r="T160" i="2"/>
  <c r="U160" i="2"/>
  <c r="V160" i="2"/>
  <c r="W160" i="2"/>
  <c r="X160" i="2"/>
  <c r="Y160" i="2"/>
  <c r="O161" i="2"/>
  <c r="AC161" i="2" s="1"/>
  <c r="P161" i="2"/>
  <c r="AD161" i="2" s="1"/>
  <c r="Q161" i="2"/>
  <c r="AE161" i="2" s="1"/>
  <c r="R161" i="2"/>
  <c r="AF161" i="2" s="1"/>
  <c r="S161" i="2"/>
  <c r="AG161" i="2" s="1"/>
  <c r="T161" i="2"/>
  <c r="AH161" i="2" s="1"/>
  <c r="U161" i="2"/>
  <c r="AI161" i="2" s="1"/>
  <c r="V161" i="2"/>
  <c r="AJ161" i="2" s="1"/>
  <c r="W161" i="2"/>
  <c r="AK161" i="2" s="1"/>
  <c r="X161" i="2"/>
  <c r="AL161" i="2" s="1"/>
  <c r="Y161" i="2"/>
  <c r="O162" i="2"/>
  <c r="P162" i="2"/>
  <c r="AD162" i="2" s="1"/>
  <c r="Q162" i="2"/>
  <c r="AE162" i="2" s="1"/>
  <c r="R162" i="2"/>
  <c r="AF162" i="2" s="1"/>
  <c r="S162" i="2"/>
  <c r="AG162" i="2" s="1"/>
  <c r="T162" i="2"/>
  <c r="AH162" i="2" s="1"/>
  <c r="U162" i="2"/>
  <c r="AI162" i="2" s="1"/>
  <c r="V162" i="2"/>
  <c r="AJ162" i="2" s="1"/>
  <c r="W162" i="2"/>
  <c r="AK162" i="2" s="1"/>
  <c r="X162" i="2"/>
  <c r="AL162" i="2" s="1"/>
  <c r="Y162" i="2"/>
  <c r="AM162" i="2" s="1"/>
  <c r="O163" i="2"/>
  <c r="P163" i="2"/>
  <c r="Q163" i="2"/>
  <c r="R163" i="2"/>
  <c r="S163" i="2"/>
  <c r="AG163" i="2" s="1"/>
  <c r="T163" i="2"/>
  <c r="U163" i="2"/>
  <c r="V163" i="2"/>
  <c r="AJ163" i="2" s="1"/>
  <c r="W163" i="2"/>
  <c r="X163" i="2"/>
  <c r="Y163" i="2"/>
  <c r="O164" i="2"/>
  <c r="P164" i="2"/>
  <c r="Q164" i="2"/>
  <c r="R164" i="2"/>
  <c r="AF164" i="2" s="1"/>
  <c r="S164" i="2"/>
  <c r="AG164" i="2" s="1"/>
  <c r="T164" i="2"/>
  <c r="AH164" i="2" s="1"/>
  <c r="U164" i="2"/>
  <c r="V164" i="2"/>
  <c r="W164" i="2"/>
  <c r="X164" i="2"/>
  <c r="AL164" i="2" s="1"/>
  <c r="Y164" i="2"/>
  <c r="O165" i="2"/>
  <c r="P165" i="2"/>
  <c r="AD165" i="2" s="1"/>
  <c r="Q165" i="2"/>
  <c r="R165" i="2"/>
  <c r="S165" i="2"/>
  <c r="AG165" i="2" s="1"/>
  <c r="T165" i="2"/>
  <c r="AH165" i="2" s="1"/>
  <c r="U165" i="2"/>
  <c r="AI165" i="2" s="1"/>
  <c r="V165" i="2"/>
  <c r="W165" i="2"/>
  <c r="X165" i="2"/>
  <c r="Y165" i="2"/>
  <c r="AM165" i="2" s="1"/>
  <c r="O166" i="2"/>
  <c r="AC166" i="2" s="1"/>
  <c r="P166" i="2"/>
  <c r="AD166" i="2" s="1"/>
  <c r="Q166" i="2"/>
  <c r="AE166" i="2" s="1"/>
  <c r="R166" i="2"/>
  <c r="S166" i="2"/>
  <c r="T166" i="2"/>
  <c r="AH166" i="2" s="1"/>
  <c r="U166" i="2"/>
  <c r="AI166" i="2" s="1"/>
  <c r="V166" i="2"/>
  <c r="AJ166" i="2" s="1"/>
  <c r="W166" i="2"/>
  <c r="X166" i="2"/>
  <c r="Y166" i="2"/>
  <c r="O167" i="2"/>
  <c r="P167" i="2"/>
  <c r="Q167" i="2"/>
  <c r="R167" i="2"/>
  <c r="S167" i="2"/>
  <c r="T167" i="2"/>
  <c r="U167" i="2"/>
  <c r="V167" i="2"/>
  <c r="AJ167" i="2" s="1"/>
  <c r="W167" i="2"/>
  <c r="X167" i="2"/>
  <c r="Y167" i="2"/>
  <c r="O168" i="2"/>
  <c r="AC168" i="2" s="1"/>
  <c r="P168" i="2"/>
  <c r="AD168" i="2" s="1"/>
  <c r="Q168" i="2"/>
  <c r="AE168" i="2" s="1"/>
  <c r="R168" i="2"/>
  <c r="S168" i="2"/>
  <c r="T168" i="2"/>
  <c r="AH168" i="2" s="1"/>
  <c r="U168" i="2"/>
  <c r="V168" i="2"/>
  <c r="AJ168" i="2" s="1"/>
  <c r="W168" i="2"/>
  <c r="AK168" i="2" s="1"/>
  <c r="X168" i="2"/>
  <c r="AL168" i="2" s="1"/>
  <c r="Y168" i="2"/>
  <c r="AM168" i="2" s="1"/>
  <c r="O169" i="2"/>
  <c r="P169" i="2"/>
  <c r="Q169" i="2"/>
  <c r="R169" i="2"/>
  <c r="S169" i="2"/>
  <c r="T169" i="2"/>
  <c r="U169" i="2"/>
  <c r="V169" i="2"/>
  <c r="AJ169" i="2" s="1"/>
  <c r="W169" i="2"/>
  <c r="X169" i="2"/>
  <c r="Y169" i="2"/>
  <c r="O170" i="2"/>
  <c r="P170" i="2"/>
  <c r="Q170" i="2"/>
  <c r="R170" i="2"/>
  <c r="S170" i="2"/>
  <c r="T170" i="2"/>
  <c r="U170" i="2"/>
  <c r="V170" i="2"/>
  <c r="W170" i="2"/>
  <c r="X170" i="2"/>
  <c r="AL170" i="2" s="1"/>
  <c r="Y170" i="2"/>
  <c r="AM170" i="2" s="1"/>
  <c r="O171" i="2"/>
  <c r="P171" i="2"/>
  <c r="Q171" i="2"/>
  <c r="R171" i="2"/>
  <c r="S171" i="2"/>
  <c r="T171" i="2"/>
  <c r="U171" i="2"/>
  <c r="V171" i="2"/>
  <c r="W171" i="2"/>
  <c r="X171" i="2"/>
  <c r="Y171" i="2"/>
  <c r="O172" i="2"/>
  <c r="P172" i="2"/>
  <c r="AD172" i="2" s="1"/>
  <c r="Q172" i="2"/>
  <c r="R172" i="2"/>
  <c r="S172" i="2"/>
  <c r="T172" i="2"/>
  <c r="U172" i="2"/>
  <c r="V172" i="2"/>
  <c r="W172" i="2"/>
  <c r="X172" i="2"/>
  <c r="Y172" i="2"/>
  <c r="O173" i="2"/>
  <c r="AC173" i="2" s="1"/>
  <c r="P173" i="2"/>
  <c r="AD173" i="2" s="1"/>
  <c r="Q173" i="2"/>
  <c r="AE173" i="2" s="1"/>
  <c r="R173" i="2"/>
  <c r="AF173" i="2" s="1"/>
  <c r="S173" i="2"/>
  <c r="AG173" i="2" s="1"/>
  <c r="T173" i="2"/>
  <c r="AH173" i="2" s="1"/>
  <c r="U173" i="2"/>
  <c r="AI173" i="2" s="1"/>
  <c r="V173" i="2"/>
  <c r="AJ173" i="2" s="1"/>
  <c r="W173" i="2"/>
  <c r="AK173" i="2" s="1"/>
  <c r="X173" i="2"/>
  <c r="AL173" i="2" s="1"/>
  <c r="Y173" i="2"/>
  <c r="O174" i="2"/>
  <c r="P174" i="2"/>
  <c r="AD174" i="2" s="1"/>
  <c r="Q174" i="2"/>
  <c r="AE174" i="2" s="1"/>
  <c r="R174" i="2"/>
  <c r="AF174" i="2" s="1"/>
  <c r="S174" i="2"/>
  <c r="AG174" i="2" s="1"/>
  <c r="T174" i="2"/>
  <c r="AH174" i="2" s="1"/>
  <c r="U174" i="2"/>
  <c r="AI174" i="2" s="1"/>
  <c r="V174" i="2"/>
  <c r="AJ174" i="2" s="1"/>
  <c r="W174" i="2"/>
  <c r="AK174" i="2" s="1"/>
  <c r="X174" i="2"/>
  <c r="AL174" i="2" s="1"/>
  <c r="Y174" i="2"/>
  <c r="AM174" i="2" s="1"/>
  <c r="O175" i="2"/>
  <c r="P175" i="2"/>
  <c r="Q175" i="2"/>
  <c r="R175" i="2"/>
  <c r="S175" i="2"/>
  <c r="T175" i="2"/>
  <c r="U175" i="2"/>
  <c r="V175" i="2"/>
  <c r="AJ175" i="2" s="1"/>
  <c r="W175" i="2"/>
  <c r="X175" i="2"/>
  <c r="Y175" i="2"/>
  <c r="O176" i="2"/>
  <c r="P176" i="2"/>
  <c r="Q176" i="2"/>
  <c r="R176" i="2"/>
  <c r="AF176" i="2" s="1"/>
  <c r="S176" i="2"/>
  <c r="AG176" i="2" s="1"/>
  <c r="T176" i="2"/>
  <c r="AH176" i="2" s="1"/>
  <c r="U176" i="2"/>
  <c r="V176" i="2"/>
  <c r="W176" i="2"/>
  <c r="X176" i="2"/>
  <c r="AL176" i="2" s="1"/>
  <c r="Y176" i="2"/>
  <c r="O177" i="2"/>
  <c r="AC177" i="2" s="1"/>
  <c r="P177" i="2"/>
  <c r="AD177" i="2" s="1"/>
  <c r="Q177" i="2"/>
  <c r="R177" i="2"/>
  <c r="S177" i="2"/>
  <c r="AG177" i="2" s="1"/>
  <c r="T177" i="2"/>
  <c r="AH177" i="2" s="1"/>
  <c r="U177" i="2"/>
  <c r="AI177" i="2" s="1"/>
  <c r="V177" i="2"/>
  <c r="W177" i="2"/>
  <c r="X177" i="2"/>
  <c r="Y177" i="2"/>
  <c r="AM177" i="2" s="1"/>
  <c r="O178" i="2"/>
  <c r="AC178" i="2" s="1"/>
  <c r="P178" i="2"/>
  <c r="AD178" i="2" s="1"/>
  <c r="Q178" i="2"/>
  <c r="AE178" i="2" s="1"/>
  <c r="R178" i="2"/>
  <c r="S178" i="2"/>
  <c r="T178" i="2"/>
  <c r="AH178" i="2" s="1"/>
  <c r="U178" i="2"/>
  <c r="AI178" i="2" s="1"/>
  <c r="V178" i="2"/>
  <c r="AJ178" i="2" s="1"/>
  <c r="W178" i="2"/>
  <c r="X178" i="2"/>
  <c r="Y178" i="2"/>
  <c r="O179" i="2"/>
  <c r="AC179" i="2" s="1"/>
  <c r="P179" i="2"/>
  <c r="AD179" i="2" s="1"/>
  <c r="Q179" i="2"/>
  <c r="AE179" i="2" s="1"/>
  <c r="R179" i="2"/>
  <c r="AF179" i="2" s="1"/>
  <c r="S179" i="2"/>
  <c r="AG179" i="2" s="1"/>
  <c r="T179" i="2"/>
  <c r="AH179" i="2" s="1"/>
  <c r="U179" i="2"/>
  <c r="AI179" i="2" s="1"/>
  <c r="V179" i="2"/>
  <c r="AJ179" i="2" s="1"/>
  <c r="W179" i="2"/>
  <c r="AK179" i="2" s="1"/>
  <c r="X179" i="2"/>
  <c r="AL179" i="2" s="1"/>
  <c r="Y179" i="2"/>
  <c r="AM179" i="2" s="1"/>
  <c r="O180" i="2"/>
  <c r="AC180" i="2" s="1"/>
  <c r="P180" i="2"/>
  <c r="AD180" i="2" s="1"/>
  <c r="Q180" i="2"/>
  <c r="AE180" i="2" s="1"/>
  <c r="R180" i="2"/>
  <c r="S180" i="2"/>
  <c r="T180" i="2"/>
  <c r="AH180" i="2" s="1"/>
  <c r="U180" i="2"/>
  <c r="AI180" i="2" s="1"/>
  <c r="V180" i="2"/>
  <c r="AJ180" i="2" s="1"/>
  <c r="W180" i="2"/>
  <c r="AK180" i="2" s="1"/>
  <c r="X180" i="2"/>
  <c r="AL180" i="2" s="1"/>
  <c r="Y180" i="2"/>
  <c r="AM180" i="2" s="1"/>
  <c r="O181" i="2"/>
  <c r="P181" i="2"/>
  <c r="Q181" i="2"/>
  <c r="R181" i="2"/>
  <c r="S181" i="2"/>
  <c r="T181" i="2"/>
  <c r="U181" i="2"/>
  <c r="V181" i="2"/>
  <c r="AJ181" i="2" s="1"/>
  <c r="W181" i="2"/>
  <c r="X181" i="2"/>
  <c r="Y181" i="2"/>
  <c r="O182" i="2"/>
  <c r="P182" i="2"/>
  <c r="Q182" i="2"/>
  <c r="R182" i="2"/>
  <c r="S182" i="2"/>
  <c r="T182" i="2"/>
  <c r="U182" i="2"/>
  <c r="V182" i="2"/>
  <c r="W182" i="2"/>
  <c r="X182" i="2"/>
  <c r="AL182" i="2" s="1"/>
  <c r="Y182" i="2"/>
  <c r="AM182" i="2" s="1"/>
  <c r="O183" i="2"/>
  <c r="P183" i="2"/>
  <c r="Q183" i="2"/>
  <c r="R183" i="2"/>
  <c r="S183" i="2"/>
  <c r="T183" i="2"/>
  <c r="U183" i="2"/>
  <c r="V183" i="2"/>
  <c r="W183" i="2"/>
  <c r="X183" i="2"/>
  <c r="Y183" i="2"/>
  <c r="O184" i="2"/>
  <c r="P184" i="2"/>
  <c r="AD184" i="2" s="1"/>
  <c r="Q184" i="2"/>
  <c r="R184" i="2"/>
  <c r="S184" i="2"/>
  <c r="T184" i="2"/>
  <c r="U184" i="2"/>
  <c r="V184" i="2"/>
  <c r="W184" i="2"/>
  <c r="X184" i="2"/>
  <c r="Y184" i="2"/>
  <c r="O185" i="2"/>
  <c r="AC185" i="2" s="1"/>
  <c r="P185" i="2"/>
  <c r="AD185" i="2" s="1"/>
  <c r="Q185" i="2"/>
  <c r="AE185" i="2" s="1"/>
  <c r="R185" i="2"/>
  <c r="AF185" i="2" s="1"/>
  <c r="S185" i="2"/>
  <c r="AG185" i="2" s="1"/>
  <c r="T185" i="2"/>
  <c r="AH185" i="2" s="1"/>
  <c r="U185" i="2"/>
  <c r="AI185" i="2" s="1"/>
  <c r="V185" i="2"/>
  <c r="AJ185" i="2" s="1"/>
  <c r="W185" i="2"/>
  <c r="AK185" i="2" s="1"/>
  <c r="X185" i="2"/>
  <c r="AL185" i="2" s="1"/>
  <c r="Y185" i="2"/>
  <c r="O186" i="2"/>
  <c r="P186" i="2"/>
  <c r="AD186" i="2" s="1"/>
  <c r="Q186" i="2"/>
  <c r="AE186" i="2" s="1"/>
  <c r="R186" i="2"/>
  <c r="AF186" i="2" s="1"/>
  <c r="S186" i="2"/>
  <c r="AG186" i="2" s="1"/>
  <c r="T186" i="2"/>
  <c r="AH186" i="2" s="1"/>
  <c r="U186" i="2"/>
  <c r="AI186" i="2" s="1"/>
  <c r="V186" i="2"/>
  <c r="AJ186" i="2" s="1"/>
  <c r="W186" i="2"/>
  <c r="AK186" i="2" s="1"/>
  <c r="X186" i="2"/>
  <c r="AL186" i="2" s="1"/>
  <c r="Y186" i="2"/>
  <c r="AM186" i="2" s="1"/>
  <c r="O187" i="2"/>
  <c r="P187" i="2"/>
  <c r="Q187" i="2"/>
  <c r="R187" i="2"/>
  <c r="S187" i="2"/>
  <c r="AG187" i="2" s="1"/>
  <c r="T187" i="2"/>
  <c r="U187" i="2"/>
  <c r="V187" i="2"/>
  <c r="AJ187" i="2" s="1"/>
  <c r="W187" i="2"/>
  <c r="X187" i="2"/>
  <c r="Y187" i="2"/>
  <c r="O188" i="2"/>
  <c r="P188" i="2"/>
  <c r="AD188" i="2" s="1"/>
  <c r="Q188" i="2"/>
  <c r="R188" i="2"/>
  <c r="AF188" i="2" s="1"/>
  <c r="S188" i="2"/>
  <c r="AG188" i="2" s="1"/>
  <c r="T188" i="2"/>
  <c r="AH188" i="2" s="1"/>
  <c r="U188" i="2"/>
  <c r="V188" i="2"/>
  <c r="W188" i="2"/>
  <c r="X188" i="2"/>
  <c r="AL188" i="2" s="1"/>
  <c r="Y188" i="2"/>
  <c r="O189" i="2"/>
  <c r="AC189" i="2" s="1"/>
  <c r="P189" i="2"/>
  <c r="AD189" i="2" s="1"/>
  <c r="Q189" i="2"/>
  <c r="AE189" i="2" s="1"/>
  <c r="R189" i="2"/>
  <c r="AF189" i="2" s="1"/>
  <c r="S189" i="2"/>
  <c r="AG189" i="2" s="1"/>
  <c r="T189" i="2"/>
  <c r="AH189" i="2" s="1"/>
  <c r="U189" i="2"/>
  <c r="AI189" i="2" s="1"/>
  <c r="V189" i="2"/>
  <c r="W189" i="2"/>
  <c r="X189" i="2"/>
  <c r="Y189" i="2"/>
  <c r="AM189" i="2" s="1"/>
  <c r="O190" i="2"/>
  <c r="AC190" i="2" s="1"/>
  <c r="P190" i="2"/>
  <c r="AD190" i="2" s="1"/>
  <c r="Q190" i="2"/>
  <c r="AE190" i="2" s="1"/>
  <c r="R190" i="2"/>
  <c r="AF190" i="2" s="1"/>
  <c r="S190" i="2"/>
  <c r="AG190" i="2" s="1"/>
  <c r="T190" i="2"/>
  <c r="AH190" i="2" s="1"/>
  <c r="U190" i="2"/>
  <c r="AI190" i="2" s="1"/>
  <c r="V190" i="2"/>
  <c r="AJ190" i="2" s="1"/>
  <c r="W190" i="2"/>
  <c r="X190" i="2"/>
  <c r="Y190" i="2"/>
  <c r="O191" i="2"/>
  <c r="P191" i="2"/>
  <c r="Q191" i="2"/>
  <c r="R191" i="2"/>
  <c r="S191" i="2"/>
  <c r="T191" i="2"/>
  <c r="U191" i="2"/>
  <c r="V191" i="2"/>
  <c r="AJ191" i="2" s="1"/>
  <c r="W191" i="2"/>
  <c r="X191" i="2"/>
  <c r="Y191" i="2"/>
  <c r="O192" i="2"/>
  <c r="AC192" i="2" s="1"/>
  <c r="P192" i="2"/>
  <c r="AD192" i="2" s="1"/>
  <c r="Q192" i="2"/>
  <c r="AE192" i="2" s="1"/>
  <c r="R192" i="2"/>
  <c r="S192" i="2"/>
  <c r="AG192" i="2" s="1"/>
  <c r="T192" i="2"/>
  <c r="AH192" i="2" s="1"/>
  <c r="U192" i="2"/>
  <c r="AI192" i="2" s="1"/>
  <c r="V192" i="2"/>
  <c r="AJ192" i="2" s="1"/>
  <c r="W192" i="2"/>
  <c r="AK192" i="2" s="1"/>
  <c r="X192" i="2"/>
  <c r="AL192" i="2" s="1"/>
  <c r="Y192" i="2"/>
  <c r="AM192" i="2" s="1"/>
  <c r="O193" i="2"/>
  <c r="P193" i="2"/>
  <c r="Q193" i="2"/>
  <c r="R193" i="2"/>
  <c r="S193" i="2"/>
  <c r="T193" i="2"/>
  <c r="U193" i="2"/>
  <c r="V193" i="2"/>
  <c r="AJ193" i="2" s="1"/>
  <c r="W193" i="2"/>
  <c r="X193" i="2"/>
  <c r="Y193" i="2"/>
  <c r="O194" i="2"/>
  <c r="P194" i="2"/>
  <c r="Q194" i="2"/>
  <c r="R194" i="2"/>
  <c r="S194" i="2"/>
  <c r="T194" i="2"/>
  <c r="U194" i="2"/>
  <c r="V194" i="2"/>
  <c r="W194" i="2"/>
  <c r="X194" i="2"/>
  <c r="AL194" i="2" s="1"/>
  <c r="Y194" i="2"/>
  <c r="AM194" i="2" s="1"/>
  <c r="O195" i="2"/>
  <c r="P195" i="2"/>
  <c r="Q195" i="2"/>
  <c r="R195" i="2"/>
  <c r="S195" i="2"/>
  <c r="T195" i="2"/>
  <c r="U195" i="2"/>
  <c r="V195" i="2"/>
  <c r="W195" i="2"/>
  <c r="X195" i="2"/>
  <c r="Y195" i="2"/>
  <c r="O196" i="2"/>
  <c r="P196" i="2"/>
  <c r="AD196" i="2" s="1"/>
  <c r="Q196" i="2"/>
  <c r="R196" i="2"/>
  <c r="S196" i="2"/>
  <c r="T196" i="2"/>
  <c r="U196" i="2"/>
  <c r="V196" i="2"/>
  <c r="W196" i="2"/>
  <c r="X196" i="2"/>
  <c r="Y196" i="2"/>
  <c r="O197" i="2"/>
  <c r="AC197" i="2" s="1"/>
  <c r="P197" i="2"/>
  <c r="AD197" i="2" s="1"/>
  <c r="Q197" i="2"/>
  <c r="AE197" i="2" s="1"/>
  <c r="R197" i="2"/>
  <c r="AF197" i="2" s="1"/>
  <c r="S197" i="2"/>
  <c r="AG197" i="2" s="1"/>
  <c r="T197" i="2"/>
  <c r="AH197" i="2" s="1"/>
  <c r="U197" i="2"/>
  <c r="AI197" i="2" s="1"/>
  <c r="V197" i="2"/>
  <c r="AJ197" i="2" s="1"/>
  <c r="W197" i="2"/>
  <c r="AK197" i="2" s="1"/>
  <c r="X197" i="2"/>
  <c r="AL197" i="2" s="1"/>
  <c r="Y197" i="2"/>
  <c r="AM197" i="2" s="1"/>
  <c r="O198" i="2"/>
  <c r="AC198" i="2" s="1"/>
  <c r="P198" i="2"/>
  <c r="AD198" i="2" s="1"/>
  <c r="Q198" i="2"/>
  <c r="AE198" i="2" s="1"/>
  <c r="R198" i="2"/>
  <c r="AF198" i="2" s="1"/>
  <c r="S198" i="2"/>
  <c r="AG198" i="2" s="1"/>
  <c r="T198" i="2"/>
  <c r="AH198" i="2" s="1"/>
  <c r="U198" i="2"/>
  <c r="AI198" i="2" s="1"/>
  <c r="V198" i="2"/>
  <c r="AJ198" i="2" s="1"/>
  <c r="W198" i="2"/>
  <c r="AK198" i="2" s="1"/>
  <c r="X198" i="2"/>
  <c r="AL198" i="2" s="1"/>
  <c r="Y198" i="2"/>
  <c r="AM198" i="2" s="1"/>
  <c r="O199" i="2"/>
  <c r="P199" i="2"/>
  <c r="Q199" i="2"/>
  <c r="R199" i="2"/>
  <c r="S199" i="2"/>
  <c r="T199" i="2"/>
  <c r="U199" i="2"/>
  <c r="V199" i="2"/>
  <c r="AJ199" i="2" s="1"/>
  <c r="W199" i="2"/>
  <c r="X199" i="2"/>
  <c r="Y199" i="2"/>
  <c r="O200" i="2"/>
  <c r="P200" i="2"/>
  <c r="AD200" i="2" s="1"/>
  <c r="Q200" i="2"/>
  <c r="R200" i="2"/>
  <c r="AF200" i="2" s="1"/>
  <c r="S200" i="2"/>
  <c r="AG200" i="2" s="1"/>
  <c r="T200" i="2"/>
  <c r="AH200" i="2" s="1"/>
  <c r="U200" i="2"/>
  <c r="V200" i="2"/>
  <c r="W200" i="2"/>
  <c r="X200" i="2"/>
  <c r="AL200" i="2" s="1"/>
  <c r="Y200" i="2"/>
  <c r="AM200" i="2" s="1"/>
  <c r="O201" i="2"/>
  <c r="AC201" i="2" s="1"/>
  <c r="P201" i="2"/>
  <c r="AD201" i="2" s="1"/>
  <c r="Q201" i="2"/>
  <c r="AE201" i="2" s="1"/>
  <c r="R201" i="2"/>
  <c r="AF201" i="2" s="1"/>
  <c r="S201" i="2"/>
  <c r="AG201" i="2" s="1"/>
  <c r="T201" i="2"/>
  <c r="AH201" i="2" s="1"/>
  <c r="U201" i="2"/>
  <c r="AI201" i="2" s="1"/>
  <c r="V201" i="2"/>
  <c r="W201" i="2"/>
  <c r="X201" i="2"/>
  <c r="Y201" i="2"/>
  <c r="AM201" i="2" s="1"/>
  <c r="O202" i="2"/>
  <c r="AC202" i="2" s="1"/>
  <c r="P202" i="2"/>
  <c r="AD202" i="2" s="1"/>
  <c r="Q202" i="2"/>
  <c r="AE202" i="2" s="1"/>
  <c r="R202" i="2"/>
  <c r="AF202" i="2" s="1"/>
  <c r="S202" i="2"/>
  <c r="AG202" i="2" s="1"/>
  <c r="T202" i="2"/>
  <c r="AH202" i="2" s="1"/>
  <c r="U202" i="2"/>
  <c r="AI202" i="2" s="1"/>
  <c r="V202" i="2"/>
  <c r="AJ202" i="2" s="1"/>
  <c r="W202" i="2"/>
  <c r="X202" i="2"/>
  <c r="Y202" i="2"/>
  <c r="O203" i="2"/>
  <c r="AC203" i="2" s="1"/>
  <c r="P203" i="2"/>
  <c r="AD203" i="2" s="1"/>
  <c r="Q203" i="2"/>
  <c r="AE203" i="2" s="1"/>
  <c r="R203" i="2"/>
  <c r="AF203" i="2" s="1"/>
  <c r="S203" i="2"/>
  <c r="AG203" i="2" s="1"/>
  <c r="T203" i="2"/>
  <c r="AH203" i="2" s="1"/>
  <c r="U203" i="2"/>
  <c r="AI203" i="2" s="1"/>
  <c r="V203" i="2"/>
  <c r="AJ203" i="2" s="1"/>
  <c r="W203" i="2"/>
  <c r="AK203" i="2" s="1"/>
  <c r="X203" i="2"/>
  <c r="AL203" i="2" s="1"/>
  <c r="Y203" i="2"/>
  <c r="AM203" i="2" s="1"/>
  <c r="O204" i="2"/>
  <c r="AC204" i="2" s="1"/>
  <c r="P204" i="2"/>
  <c r="AD204" i="2" s="1"/>
  <c r="Q204" i="2"/>
  <c r="AE204" i="2" s="1"/>
  <c r="R204" i="2"/>
  <c r="S204" i="2"/>
  <c r="T204" i="2"/>
  <c r="AH204" i="2" s="1"/>
  <c r="U204" i="2"/>
  <c r="AI204" i="2" s="1"/>
  <c r="V204" i="2"/>
  <c r="AJ204" i="2" s="1"/>
  <c r="W204" i="2"/>
  <c r="AK204" i="2" s="1"/>
  <c r="X204" i="2"/>
  <c r="AL204" i="2" s="1"/>
  <c r="Y204" i="2"/>
  <c r="AM204" i="2" s="1"/>
  <c r="O205" i="2"/>
  <c r="P205" i="2"/>
  <c r="Q205" i="2"/>
  <c r="R205" i="2"/>
  <c r="S205" i="2"/>
  <c r="T205" i="2"/>
  <c r="U205" i="2"/>
  <c r="V205" i="2"/>
  <c r="AJ205" i="2" s="1"/>
  <c r="W205" i="2"/>
  <c r="AK205" i="2" s="1"/>
  <c r="X205" i="2"/>
  <c r="Y205" i="2"/>
  <c r="O206" i="2"/>
  <c r="P206" i="2"/>
  <c r="Q206" i="2"/>
  <c r="R206" i="2"/>
  <c r="S206" i="2"/>
  <c r="T206" i="2"/>
  <c r="U206" i="2"/>
  <c r="V206" i="2"/>
  <c r="W206" i="2"/>
  <c r="X206" i="2"/>
  <c r="AL206" i="2" s="1"/>
  <c r="Y206" i="2"/>
  <c r="AM206" i="2" s="1"/>
  <c r="O207" i="2"/>
  <c r="P207" i="2"/>
  <c r="Q207" i="2"/>
  <c r="R207" i="2"/>
  <c r="S207" i="2"/>
  <c r="T207" i="2"/>
  <c r="U207" i="2"/>
  <c r="V207" i="2"/>
  <c r="W207" i="2"/>
  <c r="X207" i="2"/>
  <c r="Y207" i="2"/>
  <c r="O208" i="2"/>
  <c r="P208" i="2"/>
  <c r="AD208" i="2" s="1"/>
  <c r="Q208" i="2"/>
  <c r="R208" i="2"/>
  <c r="S208" i="2"/>
  <c r="T208" i="2"/>
  <c r="U208" i="2"/>
  <c r="V208" i="2"/>
  <c r="W208" i="2"/>
  <c r="X208" i="2"/>
  <c r="Y208" i="2"/>
  <c r="O209" i="2"/>
  <c r="AC209" i="2" s="1"/>
  <c r="P209" i="2"/>
  <c r="AD209" i="2" s="1"/>
  <c r="Q209" i="2"/>
  <c r="AE209" i="2" s="1"/>
  <c r="R209" i="2"/>
  <c r="AF209" i="2" s="1"/>
  <c r="S209" i="2"/>
  <c r="AG209" i="2" s="1"/>
  <c r="T209" i="2"/>
  <c r="AH209" i="2" s="1"/>
  <c r="U209" i="2"/>
  <c r="AI209" i="2" s="1"/>
  <c r="V209" i="2"/>
  <c r="AJ209" i="2" s="1"/>
  <c r="W209" i="2"/>
  <c r="AK209" i="2" s="1"/>
  <c r="X209" i="2"/>
  <c r="AL209" i="2" s="1"/>
  <c r="Y209" i="2"/>
  <c r="AM209" i="2" s="1"/>
  <c r="O210" i="2"/>
  <c r="AC210" i="2" s="1"/>
  <c r="P210" i="2"/>
  <c r="AD210" i="2" s="1"/>
  <c r="Q210" i="2"/>
  <c r="AE210" i="2" s="1"/>
  <c r="R210" i="2"/>
  <c r="AF210" i="2" s="1"/>
  <c r="S210" i="2"/>
  <c r="AG210" i="2" s="1"/>
  <c r="T210" i="2"/>
  <c r="AH210" i="2" s="1"/>
  <c r="U210" i="2"/>
  <c r="AI210" i="2" s="1"/>
  <c r="V210" i="2"/>
  <c r="AJ210" i="2" s="1"/>
  <c r="W210" i="2"/>
  <c r="AK210" i="2" s="1"/>
  <c r="X210" i="2"/>
  <c r="AL210" i="2" s="1"/>
  <c r="Y210" i="2"/>
  <c r="AM210" i="2" s="1"/>
  <c r="O211" i="2"/>
  <c r="P211" i="2"/>
  <c r="Q211" i="2"/>
  <c r="R211" i="2"/>
  <c r="S211" i="2"/>
  <c r="AG211" i="2" s="1"/>
  <c r="T211" i="2"/>
  <c r="U211" i="2"/>
  <c r="V211" i="2"/>
  <c r="AJ211" i="2" s="1"/>
  <c r="W211" i="2"/>
  <c r="X211" i="2"/>
  <c r="Y211" i="2"/>
  <c r="O212" i="2"/>
  <c r="P212" i="2"/>
  <c r="AD212" i="2" s="1"/>
  <c r="Q212" i="2"/>
  <c r="R212" i="2"/>
  <c r="AF212" i="2" s="1"/>
  <c r="S212" i="2"/>
  <c r="AG212" i="2" s="1"/>
  <c r="T212" i="2"/>
  <c r="AH212" i="2" s="1"/>
  <c r="U212" i="2"/>
  <c r="V212" i="2"/>
  <c r="W212" i="2"/>
  <c r="X212" i="2"/>
  <c r="AL212" i="2" s="1"/>
  <c r="Y212" i="2"/>
  <c r="AM212" i="2" s="1"/>
  <c r="O213" i="2"/>
  <c r="AC213" i="2" s="1"/>
  <c r="P213" i="2"/>
  <c r="AD213" i="2" s="1"/>
  <c r="Q213" i="2"/>
  <c r="AE213" i="2" s="1"/>
  <c r="R213" i="2"/>
  <c r="AF213" i="2" s="1"/>
  <c r="S213" i="2"/>
  <c r="AG213" i="2" s="1"/>
  <c r="T213" i="2"/>
  <c r="AH213" i="2" s="1"/>
  <c r="U213" i="2"/>
  <c r="AI213" i="2" s="1"/>
  <c r="V213" i="2"/>
  <c r="W213" i="2"/>
  <c r="X213" i="2"/>
  <c r="Y213" i="2"/>
  <c r="AM213" i="2" s="1"/>
  <c r="O214" i="2"/>
  <c r="AC214" i="2" s="1"/>
  <c r="P214" i="2"/>
  <c r="AD214" i="2" s="1"/>
  <c r="Q214" i="2"/>
  <c r="AE214" i="2" s="1"/>
  <c r="R214" i="2"/>
  <c r="AF214" i="2" s="1"/>
  <c r="S214" i="2"/>
  <c r="AG214" i="2" s="1"/>
  <c r="T214" i="2"/>
  <c r="AH214" i="2" s="1"/>
  <c r="U214" i="2"/>
  <c r="AI214" i="2" s="1"/>
  <c r="V214" i="2"/>
  <c r="AJ214" i="2" s="1"/>
  <c r="W214" i="2"/>
  <c r="X214" i="2"/>
  <c r="Y214" i="2"/>
  <c r="O215" i="2"/>
  <c r="AC215" i="2" s="1"/>
  <c r="P215" i="2"/>
  <c r="Q215" i="2"/>
  <c r="R215" i="2"/>
  <c r="S215" i="2"/>
  <c r="T215" i="2"/>
  <c r="U215" i="2"/>
  <c r="V215" i="2"/>
  <c r="AJ215" i="2" s="1"/>
  <c r="W215" i="2"/>
  <c r="AK215" i="2" s="1"/>
  <c r="X215" i="2"/>
  <c r="Y215" i="2"/>
  <c r="O216" i="2"/>
  <c r="AC216" i="2" s="1"/>
  <c r="P216" i="2"/>
  <c r="AD216" i="2" s="1"/>
  <c r="Q216" i="2"/>
  <c r="AE216" i="2" s="1"/>
  <c r="R216" i="2"/>
  <c r="S216" i="2"/>
  <c r="T216" i="2"/>
  <c r="AH216" i="2" s="1"/>
  <c r="U216" i="2"/>
  <c r="AI216" i="2" s="1"/>
  <c r="V216" i="2"/>
  <c r="AJ216" i="2" s="1"/>
  <c r="W216" i="2"/>
  <c r="AK216" i="2" s="1"/>
  <c r="X216" i="2"/>
  <c r="AL216" i="2" s="1"/>
  <c r="Y216" i="2"/>
  <c r="AM216" i="2" s="1"/>
  <c r="O217" i="2"/>
  <c r="P217" i="2"/>
  <c r="Q217" i="2"/>
  <c r="R217" i="2"/>
  <c r="S217" i="2"/>
  <c r="T217" i="2"/>
  <c r="U217" i="2"/>
  <c r="V217" i="2"/>
  <c r="AJ217" i="2" s="1"/>
  <c r="W217" i="2"/>
  <c r="X217" i="2"/>
  <c r="Y217" i="2"/>
  <c r="O218" i="2"/>
  <c r="P218" i="2"/>
  <c r="Q218" i="2"/>
  <c r="R218" i="2"/>
  <c r="S218" i="2"/>
  <c r="T218" i="2"/>
  <c r="U218" i="2"/>
  <c r="V218" i="2"/>
  <c r="W218" i="2"/>
  <c r="X218" i="2"/>
  <c r="AL218" i="2" s="1"/>
  <c r="Y218" i="2"/>
  <c r="AM218" i="2" s="1"/>
  <c r="O219" i="2"/>
  <c r="AC219" i="2" s="1"/>
  <c r="P219" i="2"/>
  <c r="Q219" i="2"/>
  <c r="R219" i="2"/>
  <c r="S219" i="2"/>
  <c r="T219" i="2"/>
  <c r="U219" i="2"/>
  <c r="V219" i="2"/>
  <c r="W219" i="2"/>
  <c r="X219" i="2"/>
  <c r="Y219" i="2"/>
  <c r="O220" i="2"/>
  <c r="P220" i="2"/>
  <c r="AD220" i="2" s="1"/>
  <c r="Q220" i="2"/>
  <c r="R220" i="2"/>
  <c r="S220" i="2"/>
  <c r="T220" i="2"/>
  <c r="U220" i="2"/>
  <c r="V220" i="2"/>
  <c r="W220" i="2"/>
  <c r="X220" i="2"/>
  <c r="Y220" i="2"/>
  <c r="O221" i="2"/>
  <c r="AC221" i="2" s="1"/>
  <c r="P221" i="2"/>
  <c r="AD221" i="2" s="1"/>
  <c r="Q221" i="2"/>
  <c r="AE221" i="2" s="1"/>
  <c r="R221" i="2"/>
  <c r="AF221" i="2" s="1"/>
  <c r="S221" i="2"/>
  <c r="AG221" i="2" s="1"/>
  <c r="T221" i="2"/>
  <c r="AH221" i="2" s="1"/>
  <c r="U221" i="2"/>
  <c r="AI221" i="2" s="1"/>
  <c r="V221" i="2"/>
  <c r="AJ221" i="2" s="1"/>
  <c r="W221" i="2"/>
  <c r="AK221" i="2" s="1"/>
  <c r="X221" i="2"/>
  <c r="AL221" i="2" s="1"/>
  <c r="Y221" i="2"/>
  <c r="AM221" i="2" s="1"/>
  <c r="O222" i="2"/>
  <c r="AC222" i="2" s="1"/>
  <c r="P222" i="2"/>
  <c r="AD222" i="2" s="1"/>
  <c r="Q222" i="2"/>
  <c r="AE222" i="2" s="1"/>
  <c r="R222" i="2"/>
  <c r="AF222" i="2" s="1"/>
  <c r="S222" i="2"/>
  <c r="AG222" i="2" s="1"/>
  <c r="T222" i="2"/>
  <c r="AH222" i="2" s="1"/>
  <c r="U222" i="2"/>
  <c r="AI222" i="2" s="1"/>
  <c r="V222" i="2"/>
  <c r="AJ222" i="2" s="1"/>
  <c r="W222" i="2"/>
  <c r="AK222" i="2" s="1"/>
  <c r="X222" i="2"/>
  <c r="AL222" i="2" s="1"/>
  <c r="Y222" i="2"/>
  <c r="AM222" i="2" s="1"/>
  <c r="O223" i="2"/>
  <c r="P223" i="2"/>
  <c r="Q223" i="2"/>
  <c r="R223" i="2"/>
  <c r="S223" i="2"/>
  <c r="T223" i="2"/>
  <c r="U223" i="2"/>
  <c r="V223" i="2"/>
  <c r="AJ223" i="2" s="1"/>
  <c r="W223" i="2"/>
  <c r="X223" i="2"/>
  <c r="Y223" i="2"/>
  <c r="O224" i="2"/>
  <c r="P224" i="2"/>
  <c r="AD224" i="2" s="1"/>
  <c r="Q224" i="2"/>
  <c r="R224" i="2"/>
  <c r="AF224" i="2" s="1"/>
  <c r="S224" i="2"/>
  <c r="AG224" i="2" s="1"/>
  <c r="T224" i="2"/>
  <c r="AH224" i="2" s="1"/>
  <c r="U224" i="2"/>
  <c r="V224" i="2"/>
  <c r="W224" i="2"/>
  <c r="X224" i="2"/>
  <c r="AL224" i="2" s="1"/>
  <c r="Y224" i="2"/>
  <c r="AM224" i="2" s="1"/>
  <c r="O225" i="2"/>
  <c r="AC225" i="2" s="1"/>
  <c r="P225" i="2"/>
  <c r="AD225" i="2" s="1"/>
  <c r="Q225" i="2"/>
  <c r="AE225" i="2" s="1"/>
  <c r="R225" i="2"/>
  <c r="AF225" i="2" s="1"/>
  <c r="S225" i="2"/>
  <c r="AG225" i="2" s="1"/>
  <c r="T225" i="2"/>
  <c r="AH225" i="2" s="1"/>
  <c r="U225" i="2"/>
  <c r="AI225" i="2" s="1"/>
  <c r="V225" i="2"/>
  <c r="W225" i="2"/>
  <c r="X225" i="2"/>
  <c r="Y225" i="2"/>
  <c r="AM225" i="2" s="1"/>
  <c r="O226" i="2"/>
  <c r="AC226" i="2" s="1"/>
  <c r="P226" i="2"/>
  <c r="AD226" i="2" s="1"/>
  <c r="Q226" i="2"/>
  <c r="AE226" i="2" s="1"/>
  <c r="R226" i="2"/>
  <c r="AF226" i="2" s="1"/>
  <c r="S226" i="2"/>
  <c r="AG226" i="2" s="1"/>
  <c r="T226" i="2"/>
  <c r="AH226" i="2" s="1"/>
  <c r="U226" i="2"/>
  <c r="AI226" i="2" s="1"/>
  <c r="V226" i="2"/>
  <c r="AJ226" i="2" s="1"/>
  <c r="W226" i="2"/>
  <c r="X226" i="2"/>
  <c r="Y226" i="2"/>
  <c r="O227" i="2"/>
  <c r="AC227" i="2" s="1"/>
  <c r="P227" i="2"/>
  <c r="AD227" i="2" s="1"/>
  <c r="Q227" i="2"/>
  <c r="AE227" i="2" s="1"/>
  <c r="R227" i="2"/>
  <c r="AF227" i="2" s="1"/>
  <c r="S227" i="2"/>
  <c r="AG227" i="2" s="1"/>
  <c r="T227" i="2"/>
  <c r="AH227" i="2" s="1"/>
  <c r="U227" i="2"/>
  <c r="AI227" i="2" s="1"/>
  <c r="V227" i="2"/>
  <c r="AJ227" i="2" s="1"/>
  <c r="W227" i="2"/>
  <c r="AK227" i="2" s="1"/>
  <c r="X227" i="2"/>
  <c r="AL227" i="2" s="1"/>
  <c r="Y227" i="2"/>
  <c r="AM227" i="2" s="1"/>
  <c r="O228" i="2"/>
  <c r="AC228" i="2" s="1"/>
  <c r="P228" i="2"/>
  <c r="AD228" i="2" s="1"/>
  <c r="Q228" i="2"/>
  <c r="AE228" i="2" s="1"/>
  <c r="R228" i="2"/>
  <c r="S228" i="2"/>
  <c r="T228" i="2"/>
  <c r="AH228" i="2" s="1"/>
  <c r="U228" i="2"/>
  <c r="AI228" i="2" s="1"/>
  <c r="V228" i="2"/>
  <c r="AJ228" i="2" s="1"/>
  <c r="W228" i="2"/>
  <c r="AK228" i="2" s="1"/>
  <c r="X228" i="2"/>
  <c r="AL228" i="2" s="1"/>
  <c r="Y228" i="2"/>
  <c r="AM228" i="2" s="1"/>
  <c r="O229" i="2"/>
  <c r="P229" i="2"/>
  <c r="Q229" i="2"/>
  <c r="R229" i="2"/>
  <c r="S229" i="2"/>
  <c r="T229" i="2"/>
  <c r="U229" i="2"/>
  <c r="V229" i="2"/>
  <c r="AJ229" i="2" s="1"/>
  <c r="W229" i="2"/>
  <c r="X229" i="2"/>
  <c r="Y229" i="2"/>
  <c r="O230" i="2"/>
  <c r="P230" i="2"/>
  <c r="Q230" i="2"/>
  <c r="R230" i="2"/>
  <c r="S230" i="2"/>
  <c r="T230" i="2"/>
  <c r="U230" i="2"/>
  <c r="V230" i="2"/>
  <c r="W230" i="2"/>
  <c r="X230" i="2"/>
  <c r="AL230" i="2" s="1"/>
  <c r="Y230" i="2"/>
  <c r="AM230" i="2" s="1"/>
  <c r="O231" i="2"/>
  <c r="AC231" i="2" s="1"/>
  <c r="P231" i="2"/>
  <c r="Q231" i="2"/>
  <c r="R231" i="2"/>
  <c r="S231" i="2"/>
  <c r="T231" i="2"/>
  <c r="U231" i="2"/>
  <c r="V231" i="2"/>
  <c r="W231" i="2"/>
  <c r="X231" i="2"/>
  <c r="Y231" i="2"/>
  <c r="O233" i="2"/>
  <c r="P233" i="2"/>
  <c r="AD233" i="2" s="1"/>
  <c r="Q233" i="2"/>
  <c r="R233" i="2"/>
  <c r="S233" i="2"/>
  <c r="T233" i="2"/>
  <c r="U233" i="2"/>
  <c r="V233" i="2"/>
  <c r="W233" i="2"/>
  <c r="X233" i="2"/>
  <c r="Y233" i="2"/>
  <c r="O234" i="2"/>
  <c r="AC234" i="2" s="1"/>
  <c r="P234" i="2"/>
  <c r="AD234" i="2" s="1"/>
  <c r="Q234" i="2"/>
  <c r="AE234" i="2" s="1"/>
  <c r="R234" i="2"/>
  <c r="AF234" i="2" s="1"/>
  <c r="S234" i="2"/>
  <c r="AG234" i="2" s="1"/>
  <c r="T234" i="2"/>
  <c r="AH234" i="2" s="1"/>
  <c r="U234" i="2"/>
  <c r="AI234" i="2" s="1"/>
  <c r="V234" i="2"/>
  <c r="AJ234" i="2" s="1"/>
  <c r="W234" i="2"/>
  <c r="AK234" i="2" s="1"/>
  <c r="X234" i="2"/>
  <c r="AL234" i="2" s="1"/>
  <c r="Y234" i="2"/>
  <c r="AM234" i="2" s="1"/>
  <c r="O235" i="2"/>
  <c r="AC235" i="2" s="1"/>
  <c r="P235" i="2"/>
  <c r="AD235" i="2" s="1"/>
  <c r="Q235" i="2"/>
  <c r="AE235" i="2" s="1"/>
  <c r="R235" i="2"/>
  <c r="AF235" i="2" s="1"/>
  <c r="S235" i="2"/>
  <c r="AG235" i="2" s="1"/>
  <c r="T235" i="2"/>
  <c r="AH235" i="2" s="1"/>
  <c r="U235" i="2"/>
  <c r="AI235" i="2" s="1"/>
  <c r="V235" i="2"/>
  <c r="AJ235" i="2" s="1"/>
  <c r="W235" i="2"/>
  <c r="AK235" i="2" s="1"/>
  <c r="X235" i="2"/>
  <c r="AL235" i="2" s="1"/>
  <c r="Y235" i="2"/>
  <c r="AM235" i="2" s="1"/>
  <c r="O236" i="2"/>
  <c r="P236" i="2"/>
  <c r="Q236" i="2"/>
  <c r="AE236" i="2" s="1"/>
  <c r="R236" i="2"/>
  <c r="S236" i="2"/>
  <c r="AG236" i="2" s="1"/>
  <c r="T236" i="2"/>
  <c r="AH236" i="2" s="1"/>
  <c r="U236" i="2"/>
  <c r="V236" i="2"/>
  <c r="AJ236" i="2" s="1"/>
  <c r="W236" i="2"/>
  <c r="X236" i="2"/>
  <c r="Y236" i="2"/>
  <c r="O237" i="2"/>
  <c r="P237" i="2"/>
  <c r="AD237" i="2" s="1"/>
  <c r="Q237" i="2"/>
  <c r="R237" i="2"/>
  <c r="AF237" i="2" s="1"/>
  <c r="S237" i="2"/>
  <c r="AG237" i="2" s="1"/>
  <c r="T237" i="2"/>
  <c r="AH237" i="2" s="1"/>
  <c r="U237" i="2"/>
  <c r="V237" i="2"/>
  <c r="W237" i="2"/>
  <c r="X237" i="2"/>
  <c r="AL237" i="2" s="1"/>
  <c r="Y237" i="2"/>
  <c r="AM237" i="2" s="1"/>
  <c r="O238" i="2"/>
  <c r="AC238" i="2" s="1"/>
  <c r="P238" i="2"/>
  <c r="AD238" i="2" s="1"/>
  <c r="Q238" i="2"/>
  <c r="AE238" i="2" s="1"/>
  <c r="R238" i="2"/>
  <c r="AF238" i="2" s="1"/>
  <c r="S238" i="2"/>
  <c r="AG238" i="2" s="1"/>
  <c r="T238" i="2"/>
  <c r="AH238" i="2" s="1"/>
  <c r="U238" i="2"/>
  <c r="AI238" i="2" s="1"/>
  <c r="V238" i="2"/>
  <c r="W238" i="2"/>
  <c r="X238" i="2"/>
  <c r="Y238" i="2"/>
  <c r="AM238" i="2" s="1"/>
  <c r="O239" i="2"/>
  <c r="AC239" i="2" s="1"/>
  <c r="P239" i="2"/>
  <c r="AD239" i="2" s="1"/>
  <c r="Q239" i="2"/>
  <c r="AE239" i="2" s="1"/>
  <c r="R239" i="2"/>
  <c r="AF239" i="2" s="1"/>
  <c r="S239" i="2"/>
  <c r="AG239" i="2" s="1"/>
  <c r="T239" i="2"/>
  <c r="AH239" i="2" s="1"/>
  <c r="U239" i="2"/>
  <c r="AI239" i="2" s="1"/>
  <c r="V239" i="2"/>
  <c r="AJ239" i="2" s="1"/>
  <c r="W239" i="2"/>
  <c r="X239" i="2"/>
  <c r="Y239" i="2"/>
  <c r="O240" i="2"/>
  <c r="AC240" i="2" s="1"/>
  <c r="P240" i="2"/>
  <c r="Q240" i="2"/>
  <c r="R240" i="2"/>
  <c r="S240" i="2"/>
  <c r="T240" i="2"/>
  <c r="U240" i="2"/>
  <c r="V240" i="2"/>
  <c r="AJ240" i="2" s="1"/>
  <c r="W240" i="2"/>
  <c r="AK240" i="2" s="1"/>
  <c r="X240" i="2"/>
  <c r="Y240" i="2"/>
  <c r="O241" i="2"/>
  <c r="AC241" i="2" s="1"/>
  <c r="P241" i="2"/>
  <c r="AD241" i="2" s="1"/>
  <c r="Q241" i="2"/>
  <c r="AE241" i="2" s="1"/>
  <c r="R241" i="2"/>
  <c r="S241" i="2"/>
  <c r="T241" i="2"/>
  <c r="AH241" i="2" s="1"/>
  <c r="U241" i="2"/>
  <c r="AI241" i="2" s="1"/>
  <c r="V241" i="2"/>
  <c r="AJ241" i="2" s="1"/>
  <c r="W241" i="2"/>
  <c r="AK241" i="2" s="1"/>
  <c r="X241" i="2"/>
  <c r="AL241" i="2" s="1"/>
  <c r="Y241" i="2"/>
  <c r="AM241" i="2" s="1"/>
  <c r="O242" i="2"/>
  <c r="P242" i="2"/>
  <c r="Q242" i="2"/>
  <c r="R242" i="2"/>
  <c r="S242" i="2"/>
  <c r="T242" i="2"/>
  <c r="AH242" i="2" s="1"/>
  <c r="U242" i="2"/>
  <c r="V242" i="2"/>
  <c r="AJ242" i="2" s="1"/>
  <c r="W242" i="2"/>
  <c r="X242" i="2"/>
  <c r="Y242" i="2"/>
  <c r="O243" i="2"/>
  <c r="P243" i="2"/>
  <c r="Q243" i="2"/>
  <c r="R243" i="2"/>
  <c r="S243" i="2"/>
  <c r="T243" i="2"/>
  <c r="U243" i="2"/>
  <c r="V243" i="2"/>
  <c r="AJ243" i="2" s="1"/>
  <c r="W243" i="2"/>
  <c r="X243" i="2"/>
  <c r="AL243" i="2" s="1"/>
  <c r="Y243" i="2"/>
  <c r="AM243" i="2" s="1"/>
  <c r="O244" i="2"/>
  <c r="AC244" i="2" s="1"/>
  <c r="P244" i="2"/>
  <c r="Q244" i="2"/>
  <c r="R244" i="2"/>
  <c r="S244" i="2"/>
  <c r="T244" i="2"/>
  <c r="U244" i="2"/>
  <c r="V244" i="2"/>
  <c r="W244" i="2"/>
  <c r="X244" i="2"/>
  <c r="Y244" i="2"/>
  <c r="O245" i="2"/>
  <c r="P245" i="2"/>
  <c r="AD245" i="2" s="1"/>
  <c r="Q245" i="2"/>
  <c r="R245" i="2"/>
  <c r="S245" i="2"/>
  <c r="T245" i="2"/>
  <c r="U245" i="2"/>
  <c r="V245" i="2"/>
  <c r="W245" i="2"/>
  <c r="X245" i="2"/>
  <c r="Y245" i="2"/>
  <c r="O246" i="2"/>
  <c r="AC246" i="2" s="1"/>
  <c r="P246" i="2"/>
  <c r="AD246" i="2" s="1"/>
  <c r="Q246" i="2"/>
  <c r="AE246" i="2" s="1"/>
  <c r="R246" i="2"/>
  <c r="AF246" i="2" s="1"/>
  <c r="S246" i="2"/>
  <c r="AG246" i="2" s="1"/>
  <c r="T246" i="2"/>
  <c r="AH246" i="2" s="1"/>
  <c r="U246" i="2"/>
  <c r="AI246" i="2" s="1"/>
  <c r="V246" i="2"/>
  <c r="AJ246" i="2" s="1"/>
  <c r="W246" i="2"/>
  <c r="AK246" i="2" s="1"/>
  <c r="X246" i="2"/>
  <c r="AL246" i="2" s="1"/>
  <c r="Y246" i="2"/>
  <c r="AM246" i="2" s="1"/>
  <c r="O247" i="2"/>
  <c r="AC247" i="2" s="1"/>
  <c r="P247" i="2"/>
  <c r="AD247" i="2" s="1"/>
  <c r="Q247" i="2"/>
  <c r="AE247" i="2" s="1"/>
  <c r="R247" i="2"/>
  <c r="AF247" i="2" s="1"/>
  <c r="S247" i="2"/>
  <c r="AG247" i="2" s="1"/>
  <c r="T247" i="2"/>
  <c r="AH247" i="2" s="1"/>
  <c r="U247" i="2"/>
  <c r="AI247" i="2" s="1"/>
  <c r="V247" i="2"/>
  <c r="AJ247" i="2" s="1"/>
  <c r="W247" i="2"/>
  <c r="AK247" i="2" s="1"/>
  <c r="X247" i="2"/>
  <c r="AL247" i="2" s="1"/>
  <c r="Y247" i="2"/>
  <c r="AM247" i="2" s="1"/>
  <c r="O248" i="2"/>
  <c r="AC248" i="2" s="1"/>
  <c r="P248" i="2"/>
  <c r="Q248" i="2"/>
  <c r="R248" i="2"/>
  <c r="S248" i="2"/>
  <c r="T248" i="2"/>
  <c r="U248" i="2"/>
  <c r="V248" i="2"/>
  <c r="AJ248" i="2" s="1"/>
  <c r="W248" i="2"/>
  <c r="AK248" i="2" s="1"/>
  <c r="X248" i="2"/>
  <c r="Y248" i="2"/>
  <c r="O249" i="2"/>
  <c r="P249" i="2"/>
  <c r="AD249" i="2" s="1"/>
  <c r="Q249" i="2"/>
  <c r="AE249" i="2" s="1"/>
  <c r="R249" i="2"/>
  <c r="AF249" i="2" s="1"/>
  <c r="S249" i="2"/>
  <c r="AG249" i="2" s="1"/>
  <c r="T249" i="2"/>
  <c r="AH249" i="2" s="1"/>
  <c r="U249" i="2"/>
  <c r="V249" i="2"/>
  <c r="W249" i="2"/>
  <c r="X249" i="2"/>
  <c r="AL249" i="2" s="1"/>
  <c r="Y249" i="2"/>
  <c r="AM249" i="2" s="1"/>
  <c r="O250" i="2"/>
  <c r="AC250" i="2" s="1"/>
  <c r="P250" i="2"/>
  <c r="AD250" i="2" s="1"/>
  <c r="Q250" i="2"/>
  <c r="AE250" i="2" s="1"/>
  <c r="R250" i="2"/>
  <c r="AF250" i="2" s="1"/>
  <c r="S250" i="2"/>
  <c r="AG250" i="2" s="1"/>
  <c r="T250" i="2"/>
  <c r="AH250" i="2" s="1"/>
  <c r="U250" i="2"/>
  <c r="AI250" i="2" s="1"/>
  <c r="V250" i="2"/>
  <c r="W250" i="2"/>
  <c r="X250" i="2"/>
  <c r="Y250" i="2"/>
  <c r="AM250" i="2" s="1"/>
  <c r="O251" i="2"/>
  <c r="AC251" i="2" s="1"/>
  <c r="P251" i="2"/>
  <c r="AD251" i="2" s="1"/>
  <c r="Q251" i="2"/>
  <c r="AE251" i="2" s="1"/>
  <c r="R251" i="2"/>
  <c r="AF251" i="2" s="1"/>
  <c r="S251" i="2"/>
  <c r="AG251" i="2" s="1"/>
  <c r="T251" i="2"/>
  <c r="AH251" i="2" s="1"/>
  <c r="U251" i="2"/>
  <c r="AI251" i="2" s="1"/>
  <c r="V251" i="2"/>
  <c r="AJ251" i="2" s="1"/>
  <c r="W251" i="2"/>
  <c r="X251" i="2"/>
  <c r="Y251" i="2"/>
  <c r="O252" i="2"/>
  <c r="AC252" i="2" s="1"/>
  <c r="P252" i="2"/>
  <c r="AD252" i="2" s="1"/>
  <c r="Q252" i="2"/>
  <c r="AE252" i="2" s="1"/>
  <c r="R252" i="2"/>
  <c r="AF252" i="2" s="1"/>
  <c r="S252" i="2"/>
  <c r="AG252" i="2" s="1"/>
  <c r="T252" i="2"/>
  <c r="AH252" i="2" s="1"/>
  <c r="U252" i="2"/>
  <c r="AI252" i="2" s="1"/>
  <c r="V252" i="2"/>
  <c r="AJ252" i="2" s="1"/>
  <c r="W252" i="2"/>
  <c r="AK252" i="2" s="1"/>
  <c r="X252" i="2"/>
  <c r="AL252" i="2" s="1"/>
  <c r="Y252" i="2"/>
  <c r="AM252" i="2" s="1"/>
  <c r="O253" i="2"/>
  <c r="AC253" i="2" s="1"/>
  <c r="P253" i="2"/>
  <c r="AD253" i="2" s="1"/>
  <c r="Q253" i="2"/>
  <c r="AE253" i="2" s="1"/>
  <c r="R253" i="2"/>
  <c r="S253" i="2"/>
  <c r="T253" i="2"/>
  <c r="AH253" i="2" s="1"/>
  <c r="U253" i="2"/>
  <c r="AI253" i="2" s="1"/>
  <c r="V253" i="2"/>
  <c r="AJ253" i="2" s="1"/>
  <c r="W253" i="2"/>
  <c r="AK253" i="2" s="1"/>
  <c r="X253" i="2"/>
  <c r="AL253" i="2" s="1"/>
  <c r="Y253" i="2"/>
  <c r="AM253" i="2" s="1"/>
  <c r="O254" i="2"/>
  <c r="P254" i="2"/>
  <c r="Q254" i="2"/>
  <c r="R254" i="2"/>
  <c r="S254" i="2"/>
  <c r="T254" i="2"/>
  <c r="U254" i="2"/>
  <c r="V254" i="2"/>
  <c r="AJ254" i="2" s="1"/>
  <c r="W254" i="2"/>
  <c r="X254" i="2"/>
  <c r="Y254" i="2"/>
  <c r="O255" i="2"/>
  <c r="P255" i="2"/>
  <c r="Q255" i="2"/>
  <c r="R255" i="2"/>
  <c r="S255" i="2"/>
  <c r="T255" i="2"/>
  <c r="U255" i="2"/>
  <c r="V255" i="2"/>
  <c r="AJ255" i="2" s="1"/>
  <c r="W255" i="2"/>
  <c r="X255" i="2"/>
  <c r="AL255" i="2" s="1"/>
  <c r="Y255" i="2"/>
  <c r="AM255" i="2" s="1"/>
  <c r="O256" i="2"/>
  <c r="AC256" i="2" s="1"/>
  <c r="P256" i="2"/>
  <c r="Q256" i="2"/>
  <c r="R256" i="2"/>
  <c r="S256" i="2"/>
  <c r="T256" i="2"/>
  <c r="U256" i="2"/>
  <c r="V256" i="2"/>
  <c r="W256" i="2"/>
  <c r="X256" i="2"/>
  <c r="Y256" i="2"/>
  <c r="O257" i="2"/>
  <c r="P257" i="2"/>
  <c r="AD257" i="2" s="1"/>
  <c r="Q257" i="2"/>
  <c r="R257" i="2"/>
  <c r="S257" i="2"/>
  <c r="T257" i="2"/>
  <c r="U257" i="2"/>
  <c r="V257" i="2"/>
  <c r="W257" i="2"/>
  <c r="X257" i="2"/>
  <c r="Y257" i="2"/>
  <c r="O258" i="2"/>
  <c r="AC258" i="2" s="1"/>
  <c r="P258" i="2"/>
  <c r="AD258" i="2" s="1"/>
  <c r="Q258" i="2"/>
  <c r="AE258" i="2" s="1"/>
  <c r="R258" i="2"/>
  <c r="AF258" i="2" s="1"/>
  <c r="S258" i="2"/>
  <c r="AG258" i="2" s="1"/>
  <c r="T258" i="2"/>
  <c r="AH258" i="2" s="1"/>
  <c r="U258" i="2"/>
  <c r="AI258" i="2" s="1"/>
  <c r="V258" i="2"/>
  <c r="AJ258" i="2" s="1"/>
  <c r="W258" i="2"/>
  <c r="AK258" i="2" s="1"/>
  <c r="X258" i="2"/>
  <c r="AL258" i="2" s="1"/>
  <c r="Y258" i="2"/>
  <c r="AM258" i="2" s="1"/>
  <c r="O259" i="2"/>
  <c r="AC259" i="2" s="1"/>
  <c r="P259" i="2"/>
  <c r="AD259" i="2" s="1"/>
  <c r="Q259" i="2"/>
  <c r="AE259" i="2" s="1"/>
  <c r="R259" i="2"/>
  <c r="AF259" i="2" s="1"/>
  <c r="S259" i="2"/>
  <c r="AG259" i="2" s="1"/>
  <c r="T259" i="2"/>
  <c r="AH259" i="2" s="1"/>
  <c r="U259" i="2"/>
  <c r="AI259" i="2" s="1"/>
  <c r="V259" i="2"/>
  <c r="AJ259" i="2" s="1"/>
  <c r="W259" i="2"/>
  <c r="AK259" i="2" s="1"/>
  <c r="X259" i="2"/>
  <c r="AL259" i="2" s="1"/>
  <c r="Y259" i="2"/>
  <c r="AM259" i="2" s="1"/>
  <c r="O260" i="2"/>
  <c r="AC260" i="2" s="1"/>
  <c r="P260" i="2"/>
  <c r="AD260" i="2" s="1"/>
  <c r="Q260" i="2"/>
  <c r="AE260" i="2" s="1"/>
  <c r="R260" i="2"/>
  <c r="AF260" i="2" s="1"/>
  <c r="S260" i="2"/>
  <c r="AG260" i="2" s="1"/>
  <c r="T260" i="2"/>
  <c r="AH260" i="2" s="1"/>
  <c r="U260" i="2"/>
  <c r="AI260" i="2" s="1"/>
  <c r="V260" i="2"/>
  <c r="AJ260" i="2" s="1"/>
  <c r="W260" i="2"/>
  <c r="AK260" i="2" s="1"/>
  <c r="X260" i="2"/>
  <c r="AL260" i="2" s="1"/>
  <c r="Y260" i="2"/>
  <c r="O261" i="2"/>
  <c r="AC261" i="2" s="1"/>
  <c r="P261" i="2"/>
  <c r="AD261" i="2" s="1"/>
  <c r="Q261" i="2"/>
  <c r="AE261" i="2" s="1"/>
  <c r="R261" i="2"/>
  <c r="AF261" i="2" s="1"/>
  <c r="S261" i="2"/>
  <c r="AG261" i="2" s="1"/>
  <c r="T261" i="2"/>
  <c r="AH261" i="2" s="1"/>
  <c r="U261" i="2"/>
  <c r="V261" i="2"/>
  <c r="W261" i="2"/>
  <c r="X261" i="2"/>
  <c r="AL261" i="2" s="1"/>
  <c r="Y261" i="2"/>
  <c r="AM261" i="2" s="1"/>
  <c r="O262" i="2"/>
  <c r="AC262" i="2" s="1"/>
  <c r="P262" i="2"/>
  <c r="AD262" i="2" s="1"/>
  <c r="Q262" i="2"/>
  <c r="AE262" i="2" s="1"/>
  <c r="R262" i="2"/>
  <c r="AF262" i="2" s="1"/>
  <c r="S262" i="2"/>
  <c r="AG262" i="2" s="1"/>
  <c r="T262" i="2"/>
  <c r="AH262" i="2" s="1"/>
  <c r="U262" i="2"/>
  <c r="AI262" i="2" s="1"/>
  <c r="V262" i="2"/>
  <c r="W262" i="2"/>
  <c r="X262" i="2"/>
  <c r="AL262" i="2" s="1"/>
  <c r="Y262" i="2"/>
  <c r="AM262" i="2" s="1"/>
  <c r="O263" i="2"/>
  <c r="AC263" i="2" s="1"/>
  <c r="P263" i="2"/>
  <c r="AD263" i="2" s="1"/>
  <c r="Q263" i="2"/>
  <c r="AE263" i="2" s="1"/>
  <c r="R263" i="2"/>
  <c r="AF263" i="2" s="1"/>
  <c r="S263" i="2"/>
  <c r="AG263" i="2" s="1"/>
  <c r="T263" i="2"/>
  <c r="U263" i="2"/>
  <c r="V263" i="2"/>
  <c r="AJ263" i="2" s="1"/>
  <c r="W263" i="2"/>
  <c r="X263" i="2"/>
  <c r="Y263" i="2"/>
  <c r="AM263" i="2" s="1"/>
  <c r="O264" i="2"/>
  <c r="AC264" i="2" s="1"/>
  <c r="P264" i="2"/>
  <c r="Q264" i="2"/>
  <c r="R264" i="2"/>
  <c r="S264" i="2"/>
  <c r="T264" i="2"/>
  <c r="U264" i="2"/>
  <c r="V264" i="2"/>
  <c r="AJ264" i="2" s="1"/>
  <c r="W264" i="2"/>
  <c r="AK264" i="2" s="1"/>
  <c r="X264" i="2"/>
  <c r="Y264" i="2"/>
  <c r="O265" i="2"/>
  <c r="AC265" i="2" s="1"/>
  <c r="P265" i="2"/>
  <c r="AD265" i="2" s="1"/>
  <c r="Q265" i="2"/>
  <c r="AE265" i="2" s="1"/>
  <c r="R265" i="2"/>
  <c r="AF265" i="2" s="1"/>
  <c r="S265" i="2"/>
  <c r="AG265" i="2" s="1"/>
  <c r="T265" i="2"/>
  <c r="AH265" i="2" s="1"/>
  <c r="U265" i="2"/>
  <c r="AI265" i="2" s="1"/>
  <c r="V265" i="2"/>
  <c r="AJ265" i="2" s="1"/>
  <c r="W265" i="2"/>
  <c r="AK265" i="2" s="1"/>
  <c r="X265" i="2"/>
  <c r="AL265" i="2" s="1"/>
  <c r="Y265" i="2"/>
  <c r="AM265" i="2" s="1"/>
  <c r="O266" i="2"/>
  <c r="P266" i="2"/>
  <c r="Q266" i="2"/>
  <c r="R266" i="2"/>
  <c r="S266" i="2"/>
  <c r="T266" i="2"/>
  <c r="U266" i="2"/>
  <c r="V266" i="2"/>
  <c r="AJ266" i="2" s="1"/>
  <c r="W266" i="2"/>
  <c r="X266" i="2"/>
  <c r="Y266" i="2"/>
  <c r="O267" i="2"/>
  <c r="P267" i="2"/>
  <c r="Q267" i="2"/>
  <c r="AE267" i="2" s="1"/>
  <c r="R267" i="2"/>
  <c r="AF267" i="2" s="1"/>
  <c r="S267" i="2"/>
  <c r="AG267" i="2" s="1"/>
  <c r="T267" i="2"/>
  <c r="AH267" i="2" s="1"/>
  <c r="U267" i="2"/>
  <c r="AI267" i="2" s="1"/>
  <c r="V267" i="2"/>
  <c r="AJ267" i="2" s="1"/>
  <c r="W267" i="2"/>
  <c r="AK267" i="2" s="1"/>
  <c r="X267" i="2"/>
  <c r="AL267" i="2" s="1"/>
  <c r="Y267" i="2"/>
  <c r="AM267" i="2" s="1"/>
  <c r="O268" i="2"/>
  <c r="AC268" i="2" s="1"/>
  <c r="P268" i="2"/>
  <c r="Q268" i="2"/>
  <c r="R268" i="2"/>
  <c r="S268" i="2"/>
  <c r="AG268" i="2" s="1"/>
  <c r="T268" i="2"/>
  <c r="U268" i="2"/>
  <c r="AI268" i="2" s="1"/>
  <c r="V268" i="2"/>
  <c r="AJ268" i="2" s="1"/>
  <c r="W268" i="2"/>
  <c r="AK268" i="2" s="1"/>
  <c r="X268" i="2"/>
  <c r="Y268" i="2"/>
  <c r="AM268" i="2" s="1"/>
  <c r="O269" i="2"/>
  <c r="P269" i="2"/>
  <c r="AD269" i="2" s="1"/>
  <c r="Q269" i="2"/>
  <c r="R269" i="2"/>
  <c r="S269" i="2"/>
  <c r="T269" i="2"/>
  <c r="U269" i="2"/>
  <c r="V269" i="2"/>
  <c r="W269" i="2"/>
  <c r="X269" i="2"/>
  <c r="Y269" i="2"/>
  <c r="O270" i="2"/>
  <c r="AC270" i="2" s="1"/>
  <c r="P270" i="2"/>
  <c r="AD270" i="2" s="1"/>
  <c r="Q270" i="2"/>
  <c r="AE270" i="2" s="1"/>
  <c r="R270" i="2"/>
  <c r="AF270" i="2" s="1"/>
  <c r="S270" i="2"/>
  <c r="AG270" i="2" s="1"/>
  <c r="T270" i="2"/>
  <c r="AH270" i="2" s="1"/>
  <c r="U270" i="2"/>
  <c r="AI270" i="2" s="1"/>
  <c r="V270" i="2"/>
  <c r="AJ270" i="2" s="1"/>
  <c r="W270" i="2"/>
  <c r="AK270" i="2" s="1"/>
  <c r="X270" i="2"/>
  <c r="AL270" i="2" s="1"/>
  <c r="Y270" i="2"/>
  <c r="AM270" i="2" s="1"/>
  <c r="O271" i="2"/>
  <c r="AC271" i="2" s="1"/>
  <c r="P271" i="2"/>
  <c r="AD271" i="2" s="1"/>
  <c r="Q271" i="2"/>
  <c r="AE271" i="2" s="1"/>
  <c r="R271" i="2"/>
  <c r="AF271" i="2" s="1"/>
  <c r="S271" i="2"/>
  <c r="AG271" i="2" s="1"/>
  <c r="T271" i="2"/>
  <c r="U271" i="2"/>
  <c r="V271" i="2"/>
  <c r="AJ271" i="2" s="1"/>
  <c r="W271" i="2"/>
  <c r="AK271" i="2" s="1"/>
  <c r="X271" i="2"/>
  <c r="AL271" i="2" s="1"/>
  <c r="Y271" i="2"/>
  <c r="AM271" i="2" s="1"/>
  <c r="O272" i="2"/>
  <c r="AC272" i="2" s="1"/>
  <c r="P272" i="2"/>
  <c r="Q272" i="2"/>
  <c r="R272" i="2"/>
  <c r="S272" i="2"/>
  <c r="T272" i="2"/>
  <c r="U272" i="2"/>
  <c r="V272" i="2"/>
  <c r="AJ272" i="2" s="1"/>
  <c r="W272" i="2"/>
  <c r="AK272" i="2" s="1"/>
  <c r="X272" i="2"/>
  <c r="Y272" i="2"/>
  <c r="O273" i="2"/>
  <c r="AC273" i="2" s="1"/>
  <c r="P273" i="2"/>
  <c r="AD273" i="2" s="1"/>
  <c r="Q273" i="2"/>
  <c r="AE273" i="2" s="1"/>
  <c r="R273" i="2"/>
  <c r="AF273" i="2" s="1"/>
  <c r="S273" i="2"/>
  <c r="AG273" i="2" s="1"/>
  <c r="T273" i="2"/>
  <c r="AH273" i="2" s="1"/>
  <c r="U273" i="2"/>
  <c r="V273" i="2"/>
  <c r="W273" i="2"/>
  <c r="X273" i="2"/>
  <c r="AL273" i="2" s="1"/>
  <c r="Y273" i="2"/>
  <c r="AM273" i="2" s="1"/>
  <c r="O274" i="2"/>
  <c r="AC274" i="2" s="1"/>
  <c r="P274" i="2"/>
  <c r="AD274" i="2" s="1"/>
  <c r="Q274" i="2"/>
  <c r="AE274" i="2" s="1"/>
  <c r="R274" i="2"/>
  <c r="AF274" i="2" s="1"/>
  <c r="S274" i="2"/>
  <c r="AG274" i="2" s="1"/>
  <c r="T274" i="2"/>
  <c r="AH274" i="2" s="1"/>
  <c r="U274" i="2"/>
  <c r="AI274" i="2" s="1"/>
  <c r="V274" i="2"/>
  <c r="W274" i="2"/>
  <c r="X274" i="2"/>
  <c r="AL274" i="2" s="1"/>
  <c r="Y274" i="2"/>
  <c r="AM274" i="2" s="1"/>
  <c r="O275" i="2"/>
  <c r="AC275" i="2" s="1"/>
  <c r="P275" i="2"/>
  <c r="AD275" i="2" s="1"/>
  <c r="Q275" i="2"/>
  <c r="AE275" i="2" s="1"/>
  <c r="R275" i="2"/>
  <c r="AF275" i="2" s="1"/>
  <c r="S275" i="2"/>
  <c r="AG275" i="2" s="1"/>
  <c r="T275" i="2"/>
  <c r="AH275" i="2" s="1"/>
  <c r="U275" i="2"/>
  <c r="AI275" i="2" s="1"/>
  <c r="V275" i="2"/>
  <c r="AJ275" i="2" s="1"/>
  <c r="W275" i="2"/>
  <c r="X275" i="2"/>
  <c r="Y275" i="2"/>
  <c r="AM275" i="2" s="1"/>
  <c r="O276" i="2"/>
  <c r="AC276" i="2" s="1"/>
  <c r="P276" i="2"/>
  <c r="AD276" i="2" s="1"/>
  <c r="Q276" i="2"/>
  <c r="AE276" i="2" s="1"/>
  <c r="R276" i="2"/>
  <c r="AF276" i="2" s="1"/>
  <c r="S276" i="2"/>
  <c r="AG276" i="2" s="1"/>
  <c r="T276" i="2"/>
  <c r="AH276" i="2" s="1"/>
  <c r="U276" i="2"/>
  <c r="AI276" i="2" s="1"/>
  <c r="V276" i="2"/>
  <c r="AJ276" i="2" s="1"/>
  <c r="W276" i="2"/>
  <c r="AK276" i="2" s="1"/>
  <c r="X276" i="2"/>
  <c r="AL276" i="2" s="1"/>
  <c r="Y276" i="2"/>
  <c r="AM276" i="2" s="1"/>
  <c r="O277" i="2"/>
  <c r="AC277" i="2" s="1"/>
  <c r="P277" i="2"/>
  <c r="AD277" i="2" s="1"/>
  <c r="Q277" i="2"/>
  <c r="AE277" i="2" s="1"/>
  <c r="R277" i="2"/>
  <c r="AF277" i="2" s="1"/>
  <c r="S277" i="2"/>
  <c r="AG277" i="2" s="1"/>
  <c r="T277" i="2"/>
  <c r="AH277" i="2" s="1"/>
  <c r="U277" i="2"/>
  <c r="AI277" i="2" s="1"/>
  <c r="V277" i="2"/>
  <c r="AJ277" i="2" s="1"/>
  <c r="W277" i="2"/>
  <c r="AK277" i="2" s="1"/>
  <c r="X277" i="2"/>
  <c r="AL277" i="2" s="1"/>
  <c r="Y277" i="2"/>
  <c r="AM277" i="2" s="1"/>
  <c r="O278" i="2"/>
  <c r="P278" i="2"/>
  <c r="Q278" i="2"/>
  <c r="R278" i="2"/>
  <c r="S278" i="2"/>
  <c r="T278" i="2"/>
  <c r="U278" i="2"/>
  <c r="AI278" i="2" s="1"/>
  <c r="V278" i="2"/>
  <c r="AJ278" i="2" s="1"/>
  <c r="W278" i="2"/>
  <c r="AK278" i="2" s="1"/>
  <c r="X278" i="2"/>
  <c r="Y278" i="2"/>
  <c r="O279" i="2"/>
  <c r="P279" i="2"/>
  <c r="Q279" i="2"/>
  <c r="AE279" i="2" s="1"/>
  <c r="R279" i="2"/>
  <c r="AF279" i="2" s="1"/>
  <c r="S279" i="2"/>
  <c r="AG279" i="2" s="1"/>
  <c r="T279" i="2"/>
  <c r="U279" i="2"/>
  <c r="V279" i="2"/>
  <c r="AJ279" i="2" s="1"/>
  <c r="W279" i="2"/>
  <c r="AK279" i="2" s="1"/>
  <c r="X279" i="2"/>
  <c r="AL279" i="2" s="1"/>
  <c r="Y279" i="2"/>
  <c r="AM279" i="2" s="1"/>
  <c r="O280" i="2"/>
  <c r="AC280" i="2" s="1"/>
  <c r="P280" i="2"/>
  <c r="Q280" i="2"/>
  <c r="R280" i="2"/>
  <c r="S280" i="2"/>
  <c r="T280" i="2"/>
  <c r="U280" i="2"/>
  <c r="V280" i="2"/>
  <c r="AJ280" i="2" s="1"/>
  <c r="W280" i="2"/>
  <c r="AK280" i="2" s="1"/>
  <c r="X280" i="2"/>
  <c r="Y280" i="2"/>
  <c r="O281" i="2"/>
  <c r="P281" i="2"/>
  <c r="AD281" i="2" s="1"/>
  <c r="Q281" i="2"/>
  <c r="R281" i="2"/>
  <c r="S281" i="2"/>
  <c r="T281" i="2"/>
  <c r="U281" i="2"/>
  <c r="V281" i="2"/>
  <c r="W281" i="2"/>
  <c r="X281" i="2"/>
  <c r="Y281" i="2"/>
  <c r="O282" i="2"/>
  <c r="AC282" i="2" s="1"/>
  <c r="P282" i="2"/>
  <c r="AD282" i="2" s="1"/>
  <c r="Q282" i="2"/>
  <c r="AE282" i="2" s="1"/>
  <c r="R282" i="2"/>
  <c r="AF282" i="2" s="1"/>
  <c r="S282" i="2"/>
  <c r="AG282" i="2" s="1"/>
  <c r="T282" i="2"/>
  <c r="AH282" i="2" s="1"/>
  <c r="U282" i="2"/>
  <c r="AI282" i="2" s="1"/>
  <c r="V282" i="2"/>
  <c r="AJ282" i="2" s="1"/>
  <c r="W282" i="2"/>
  <c r="AK282" i="2" s="1"/>
  <c r="X282" i="2"/>
  <c r="AL282" i="2" s="1"/>
  <c r="Y282" i="2"/>
  <c r="AM282" i="2" s="1"/>
  <c r="O283" i="2"/>
  <c r="AC283" i="2" s="1"/>
  <c r="P283" i="2"/>
  <c r="AD283" i="2" s="1"/>
  <c r="Q283" i="2"/>
  <c r="AE283" i="2" s="1"/>
  <c r="R283" i="2"/>
  <c r="AF283" i="2" s="1"/>
  <c r="S283" i="2"/>
  <c r="AG283" i="2" s="1"/>
  <c r="T283" i="2"/>
  <c r="AH283" i="2" s="1"/>
  <c r="U283" i="2"/>
  <c r="AI283" i="2" s="1"/>
  <c r="V283" i="2"/>
  <c r="AJ283" i="2" s="1"/>
  <c r="W283" i="2"/>
  <c r="AK283" i="2" s="1"/>
  <c r="X283" i="2"/>
  <c r="AL283" i="2" s="1"/>
  <c r="Y283" i="2"/>
  <c r="AM283" i="2" s="1"/>
  <c r="O284" i="2"/>
  <c r="AC284" i="2" s="1"/>
  <c r="P284" i="2"/>
  <c r="AD284" i="2" s="1"/>
  <c r="Q284" i="2"/>
  <c r="AE284" i="2" s="1"/>
  <c r="R284" i="2"/>
  <c r="AF284" i="2" s="1"/>
  <c r="S284" i="2"/>
  <c r="AG284" i="2" s="1"/>
  <c r="T284" i="2"/>
  <c r="AH284" i="2" s="1"/>
  <c r="U284" i="2"/>
  <c r="AI284" i="2" s="1"/>
  <c r="V284" i="2"/>
  <c r="AJ284" i="2" s="1"/>
  <c r="W284" i="2"/>
  <c r="AK284" i="2" s="1"/>
  <c r="X284" i="2"/>
  <c r="AL284" i="2" s="1"/>
  <c r="Y284" i="2"/>
  <c r="AM284" i="2" s="1"/>
  <c r="O285" i="2"/>
  <c r="AC285" i="2" s="1"/>
  <c r="P285" i="2"/>
  <c r="AD285" i="2" s="1"/>
  <c r="Q285" i="2"/>
  <c r="AE285" i="2" s="1"/>
  <c r="R285" i="2"/>
  <c r="AF285" i="2" s="1"/>
  <c r="S285" i="2"/>
  <c r="AG285" i="2" s="1"/>
  <c r="T285" i="2"/>
  <c r="AH285" i="2" s="1"/>
  <c r="U285" i="2"/>
  <c r="V285" i="2"/>
  <c r="W285" i="2"/>
  <c r="X285" i="2"/>
  <c r="AL285" i="2" s="1"/>
  <c r="Y285" i="2"/>
  <c r="AM285" i="2" s="1"/>
  <c r="O286" i="2"/>
  <c r="AC286" i="2" s="1"/>
  <c r="P286" i="2"/>
  <c r="AD286" i="2" s="1"/>
  <c r="Q286" i="2"/>
  <c r="AE286" i="2" s="1"/>
  <c r="R286" i="2"/>
  <c r="AF286" i="2" s="1"/>
  <c r="S286" i="2"/>
  <c r="AG286" i="2" s="1"/>
  <c r="T286" i="2"/>
  <c r="AH286" i="2" s="1"/>
  <c r="U286" i="2"/>
  <c r="AI286" i="2" s="1"/>
  <c r="V286" i="2"/>
  <c r="W286" i="2"/>
  <c r="X286" i="2"/>
  <c r="AL286" i="2" s="1"/>
  <c r="Y286" i="2"/>
  <c r="AM286" i="2" s="1"/>
  <c r="O287" i="2"/>
  <c r="AC287" i="2" s="1"/>
  <c r="P287" i="2"/>
  <c r="AD287" i="2" s="1"/>
  <c r="Q287" i="2"/>
  <c r="AE287" i="2" s="1"/>
  <c r="R287" i="2"/>
  <c r="AF287" i="2" s="1"/>
  <c r="S287" i="2"/>
  <c r="AG287" i="2" s="1"/>
  <c r="T287" i="2"/>
  <c r="AH287" i="2" s="1"/>
  <c r="U287" i="2"/>
  <c r="AI287" i="2" s="1"/>
  <c r="V287" i="2"/>
  <c r="AJ287" i="2" s="1"/>
  <c r="W287" i="2"/>
  <c r="X287" i="2"/>
  <c r="Y287" i="2"/>
  <c r="AM287" i="2" s="1"/>
  <c r="O288" i="2"/>
  <c r="AC288" i="2" s="1"/>
  <c r="P288" i="2"/>
  <c r="Q288" i="2"/>
  <c r="R288" i="2"/>
  <c r="S288" i="2"/>
  <c r="T288" i="2"/>
  <c r="U288" i="2"/>
  <c r="V288" i="2"/>
  <c r="AJ288" i="2" s="1"/>
  <c r="W288" i="2"/>
  <c r="AK288" i="2" s="1"/>
  <c r="X288" i="2"/>
  <c r="Y288" i="2"/>
  <c r="O289" i="2"/>
  <c r="AC289" i="2" s="1"/>
  <c r="P289" i="2"/>
  <c r="AD289" i="2" s="1"/>
  <c r="Q289" i="2"/>
  <c r="AE289" i="2" s="1"/>
  <c r="R289" i="2"/>
  <c r="AF289" i="2" s="1"/>
  <c r="S289" i="2"/>
  <c r="AG289" i="2" s="1"/>
  <c r="T289" i="2"/>
  <c r="AH289" i="2" s="1"/>
  <c r="U289" i="2"/>
  <c r="AI289" i="2" s="1"/>
  <c r="V289" i="2"/>
  <c r="AJ289" i="2" s="1"/>
  <c r="W289" i="2"/>
  <c r="AK289" i="2" s="1"/>
  <c r="X289" i="2"/>
  <c r="AL289" i="2" s="1"/>
  <c r="Y289" i="2"/>
  <c r="AM289" i="2" s="1"/>
  <c r="O290" i="2"/>
  <c r="P290" i="2"/>
  <c r="Q290" i="2"/>
  <c r="R290" i="2"/>
  <c r="S290" i="2"/>
  <c r="T290" i="2"/>
  <c r="U290" i="2"/>
  <c r="V290" i="2"/>
  <c r="AJ290" i="2" s="1"/>
  <c r="W290" i="2"/>
  <c r="AK290" i="2" s="1"/>
  <c r="X290" i="2"/>
  <c r="Y290" i="2"/>
  <c r="O291" i="2"/>
  <c r="P291" i="2"/>
  <c r="Q291" i="2"/>
  <c r="AE291" i="2" s="1"/>
  <c r="R291" i="2"/>
  <c r="AF291" i="2" s="1"/>
  <c r="S291" i="2"/>
  <c r="AG291" i="2" s="1"/>
  <c r="T291" i="2"/>
  <c r="AH291" i="2" s="1"/>
  <c r="U291" i="2"/>
  <c r="AI291" i="2" s="1"/>
  <c r="V291" i="2"/>
  <c r="AJ291" i="2" s="1"/>
  <c r="W291" i="2"/>
  <c r="AK291" i="2" s="1"/>
  <c r="X291" i="2"/>
  <c r="AL291" i="2" s="1"/>
  <c r="Y291" i="2"/>
  <c r="AM291" i="2" s="1"/>
  <c r="O292" i="2"/>
  <c r="AC292" i="2" s="1"/>
  <c r="P292" i="2"/>
  <c r="Q292" i="2"/>
  <c r="R292" i="2"/>
  <c r="S292" i="2"/>
  <c r="AG292" i="2" s="1"/>
  <c r="T292" i="2"/>
  <c r="U292" i="2"/>
  <c r="AI292" i="2" s="1"/>
  <c r="V292" i="2"/>
  <c r="AJ292" i="2" s="1"/>
  <c r="W292" i="2"/>
  <c r="AK292" i="2" s="1"/>
  <c r="X292" i="2"/>
  <c r="Y292" i="2"/>
  <c r="AM292" i="2" s="1"/>
  <c r="O293" i="2"/>
  <c r="P293" i="2"/>
  <c r="AD293" i="2" s="1"/>
  <c r="Q293" i="2"/>
  <c r="R293" i="2"/>
  <c r="S293" i="2"/>
  <c r="T293" i="2"/>
  <c r="U293" i="2"/>
  <c r="V293" i="2"/>
  <c r="W293" i="2"/>
  <c r="X293" i="2"/>
  <c r="Y293" i="2"/>
  <c r="O294" i="2"/>
  <c r="AC294" i="2" s="1"/>
  <c r="P294" i="2"/>
  <c r="AD294" i="2" s="1"/>
  <c r="Q294" i="2"/>
  <c r="AE294" i="2" s="1"/>
  <c r="R294" i="2"/>
  <c r="AF294" i="2" s="1"/>
  <c r="S294" i="2"/>
  <c r="AG294" i="2" s="1"/>
  <c r="T294" i="2"/>
  <c r="AH294" i="2" s="1"/>
  <c r="U294" i="2"/>
  <c r="AI294" i="2" s="1"/>
  <c r="V294" i="2"/>
  <c r="AJ294" i="2" s="1"/>
  <c r="W294" i="2"/>
  <c r="AK294" i="2" s="1"/>
  <c r="X294" i="2"/>
  <c r="AL294" i="2" s="1"/>
  <c r="Y294" i="2"/>
  <c r="AM294" i="2" s="1"/>
  <c r="O295" i="2"/>
  <c r="AC295" i="2" s="1"/>
  <c r="P295" i="2"/>
  <c r="AD295" i="2" s="1"/>
  <c r="Q295" i="2"/>
  <c r="AE295" i="2" s="1"/>
  <c r="R295" i="2"/>
  <c r="AF295" i="2" s="1"/>
  <c r="S295" i="2"/>
  <c r="AG295" i="2" s="1"/>
  <c r="T295" i="2"/>
  <c r="AH295" i="2" s="1"/>
  <c r="U295" i="2"/>
  <c r="AI295" i="2" s="1"/>
  <c r="V295" i="2"/>
  <c r="AJ295" i="2" s="1"/>
  <c r="W295" i="2"/>
  <c r="AK295" i="2" s="1"/>
  <c r="X295" i="2"/>
  <c r="AL295" i="2" s="1"/>
  <c r="Y295" i="2"/>
  <c r="AM295" i="2" s="1"/>
  <c r="O296" i="2"/>
  <c r="AC296" i="2" s="1"/>
  <c r="P296" i="2"/>
  <c r="Q296" i="2"/>
  <c r="R296" i="2"/>
  <c r="S296" i="2"/>
  <c r="T296" i="2"/>
  <c r="U296" i="2"/>
  <c r="V296" i="2"/>
  <c r="AJ296" i="2" s="1"/>
  <c r="W296" i="2"/>
  <c r="AK296" i="2" s="1"/>
  <c r="X296" i="2"/>
  <c r="Y296" i="2"/>
  <c r="O297" i="2"/>
  <c r="AC297" i="2" s="1"/>
  <c r="P297" i="2"/>
  <c r="AD297" i="2" s="1"/>
  <c r="Q297" i="2"/>
  <c r="AE297" i="2" s="1"/>
  <c r="R297" i="2"/>
  <c r="AF297" i="2" s="1"/>
  <c r="S297" i="2"/>
  <c r="AG297" i="2" s="1"/>
  <c r="T297" i="2"/>
  <c r="AH297" i="2" s="1"/>
  <c r="U297" i="2"/>
  <c r="V297" i="2"/>
  <c r="W297" i="2"/>
  <c r="X297" i="2"/>
  <c r="AL297" i="2" s="1"/>
  <c r="Y297" i="2"/>
  <c r="AM297" i="2" s="1"/>
  <c r="O298" i="2"/>
  <c r="AC298" i="2" s="1"/>
  <c r="P298" i="2"/>
  <c r="AD298" i="2" s="1"/>
  <c r="Q298" i="2"/>
  <c r="AE298" i="2" s="1"/>
  <c r="R298" i="2"/>
  <c r="AF298" i="2" s="1"/>
  <c r="S298" i="2"/>
  <c r="AG298" i="2" s="1"/>
  <c r="T298" i="2"/>
  <c r="AH298" i="2" s="1"/>
  <c r="U298" i="2"/>
  <c r="AI298" i="2" s="1"/>
  <c r="V298" i="2"/>
  <c r="W298" i="2"/>
  <c r="X298" i="2"/>
  <c r="AL298" i="2" s="1"/>
  <c r="Y298" i="2"/>
  <c r="AM298" i="2" s="1"/>
  <c r="O299" i="2"/>
  <c r="AC299" i="2" s="1"/>
  <c r="P299" i="2"/>
  <c r="AD299" i="2" s="1"/>
  <c r="Q299" i="2"/>
  <c r="AE299" i="2" s="1"/>
  <c r="R299" i="2"/>
  <c r="AF299" i="2" s="1"/>
  <c r="S299" i="2"/>
  <c r="AG299" i="2" s="1"/>
  <c r="T299" i="2"/>
  <c r="AH299" i="2" s="1"/>
  <c r="U299" i="2"/>
  <c r="AI299" i="2" s="1"/>
  <c r="V299" i="2"/>
  <c r="AJ299" i="2" s="1"/>
  <c r="W299" i="2"/>
  <c r="X299" i="2"/>
  <c r="Y299" i="2"/>
  <c r="AM299" i="2" s="1"/>
  <c r="O300" i="2"/>
  <c r="AC300" i="2" s="1"/>
  <c r="P300" i="2"/>
  <c r="AD300" i="2" s="1"/>
  <c r="Q300" i="2"/>
  <c r="AE300" i="2" s="1"/>
  <c r="R300" i="2"/>
  <c r="AF300" i="2" s="1"/>
  <c r="S300" i="2"/>
  <c r="AG300" i="2" s="1"/>
  <c r="T300" i="2"/>
  <c r="AH300" i="2" s="1"/>
  <c r="U300" i="2"/>
  <c r="AI300" i="2" s="1"/>
  <c r="V300" i="2"/>
  <c r="AJ300" i="2" s="1"/>
  <c r="W300" i="2"/>
  <c r="AK300" i="2" s="1"/>
  <c r="X300" i="2"/>
  <c r="AL300" i="2" s="1"/>
  <c r="Y300" i="2"/>
  <c r="AM300" i="2" s="1"/>
  <c r="O301" i="2"/>
  <c r="AC301" i="2" s="1"/>
  <c r="P301" i="2"/>
  <c r="AD301" i="2" s="1"/>
  <c r="Q301" i="2"/>
  <c r="AE301" i="2" s="1"/>
  <c r="R301" i="2"/>
  <c r="AF301" i="2" s="1"/>
  <c r="S301" i="2"/>
  <c r="AG301" i="2" s="1"/>
  <c r="T301" i="2"/>
  <c r="AH301" i="2" s="1"/>
  <c r="U301" i="2"/>
  <c r="AI301" i="2" s="1"/>
  <c r="V301" i="2"/>
  <c r="AJ301" i="2" s="1"/>
  <c r="W301" i="2"/>
  <c r="AK301" i="2" s="1"/>
  <c r="X301" i="2"/>
  <c r="AL301" i="2" s="1"/>
  <c r="Y301" i="2"/>
  <c r="AM301" i="2" s="1"/>
  <c r="O302" i="2"/>
  <c r="P302" i="2"/>
  <c r="Q302" i="2"/>
  <c r="R302" i="2"/>
  <c r="S302" i="2"/>
  <c r="T302" i="2"/>
  <c r="U302" i="2"/>
  <c r="V302" i="2"/>
  <c r="AJ302" i="2" s="1"/>
  <c r="W302" i="2"/>
  <c r="X302" i="2"/>
  <c r="Y302" i="2"/>
  <c r="O303" i="2"/>
  <c r="P303" i="2"/>
  <c r="Q303" i="2"/>
  <c r="AE303" i="2" s="1"/>
  <c r="R303" i="2"/>
  <c r="AF303" i="2" s="1"/>
  <c r="S303" i="2"/>
  <c r="AG303" i="2" s="1"/>
  <c r="T303" i="2"/>
  <c r="AH303" i="2" s="1"/>
  <c r="U303" i="2"/>
  <c r="AI303" i="2" s="1"/>
  <c r="V303" i="2"/>
  <c r="AJ303" i="2" s="1"/>
  <c r="W303" i="2"/>
  <c r="AK303" i="2" s="1"/>
  <c r="X303" i="2"/>
  <c r="AL303" i="2" s="1"/>
  <c r="Y303" i="2"/>
  <c r="AM303" i="2" s="1"/>
  <c r="O304" i="2"/>
  <c r="AC304" i="2" s="1"/>
  <c r="P304" i="2"/>
  <c r="Q304" i="2"/>
  <c r="R304" i="2"/>
  <c r="S304" i="2"/>
  <c r="T304" i="2"/>
  <c r="U304" i="2"/>
  <c r="V304" i="2"/>
  <c r="AJ304" i="2" s="1"/>
  <c r="W304" i="2"/>
  <c r="AK304" i="2" s="1"/>
  <c r="X304" i="2"/>
  <c r="Y304" i="2"/>
  <c r="O305" i="2"/>
  <c r="P305" i="2"/>
  <c r="AD305" i="2" s="1"/>
  <c r="Q305" i="2"/>
  <c r="R305" i="2"/>
  <c r="S305" i="2"/>
  <c r="T305" i="2"/>
  <c r="U305" i="2"/>
  <c r="V305" i="2"/>
  <c r="W305" i="2"/>
  <c r="X305" i="2"/>
  <c r="Y305" i="2"/>
  <c r="O306" i="2"/>
  <c r="AC306" i="2" s="1"/>
  <c r="P306" i="2"/>
  <c r="AD306" i="2" s="1"/>
  <c r="Q306" i="2"/>
  <c r="AE306" i="2" s="1"/>
  <c r="R306" i="2"/>
  <c r="AF306" i="2" s="1"/>
  <c r="S306" i="2"/>
  <c r="AG306" i="2" s="1"/>
  <c r="T306" i="2"/>
  <c r="AH306" i="2" s="1"/>
  <c r="U306" i="2"/>
  <c r="AI306" i="2" s="1"/>
  <c r="V306" i="2"/>
  <c r="AJ306" i="2" s="1"/>
  <c r="W306" i="2"/>
  <c r="AK306" i="2" s="1"/>
  <c r="X306" i="2"/>
  <c r="AL306" i="2" s="1"/>
  <c r="Y306" i="2"/>
  <c r="AM306" i="2" s="1"/>
  <c r="O307" i="2"/>
  <c r="AC307" i="2" s="1"/>
  <c r="P307" i="2"/>
  <c r="AD307" i="2" s="1"/>
  <c r="Q307" i="2"/>
  <c r="AE307" i="2" s="1"/>
  <c r="R307" i="2"/>
  <c r="AF307" i="2" s="1"/>
  <c r="S307" i="2"/>
  <c r="AG307" i="2" s="1"/>
  <c r="T307" i="2"/>
  <c r="AH307" i="2" s="1"/>
  <c r="U307" i="2"/>
  <c r="AI307" i="2" s="1"/>
  <c r="V307" i="2"/>
  <c r="AJ307" i="2" s="1"/>
  <c r="W307" i="2"/>
  <c r="AK307" i="2" s="1"/>
  <c r="X307" i="2"/>
  <c r="AL307" i="2" s="1"/>
  <c r="Y307" i="2"/>
  <c r="AM307" i="2" s="1"/>
  <c r="O308" i="2"/>
  <c r="AC308" i="2" s="1"/>
  <c r="P308" i="2"/>
  <c r="AD308" i="2" s="1"/>
  <c r="Q308" i="2"/>
  <c r="AE308" i="2" s="1"/>
  <c r="R308" i="2"/>
  <c r="AF308" i="2" s="1"/>
  <c r="S308" i="2"/>
  <c r="AG308" i="2" s="1"/>
  <c r="T308" i="2"/>
  <c r="AH308" i="2" s="1"/>
  <c r="U308" i="2"/>
  <c r="AI308" i="2" s="1"/>
  <c r="V308" i="2"/>
  <c r="AJ308" i="2" s="1"/>
  <c r="W308" i="2"/>
  <c r="AK308" i="2" s="1"/>
  <c r="X308" i="2"/>
  <c r="AL308" i="2" s="1"/>
  <c r="Y308" i="2"/>
  <c r="AM308" i="2" s="1"/>
  <c r="O309" i="2"/>
  <c r="AC309" i="2" s="1"/>
  <c r="P309" i="2"/>
  <c r="AD309" i="2" s="1"/>
  <c r="Q309" i="2"/>
  <c r="AE309" i="2" s="1"/>
  <c r="R309" i="2"/>
  <c r="AF309" i="2" s="1"/>
  <c r="S309" i="2"/>
  <c r="AG309" i="2" s="1"/>
  <c r="T309" i="2"/>
  <c r="AH309" i="2" s="1"/>
  <c r="U309" i="2"/>
  <c r="V309" i="2"/>
  <c r="W309" i="2"/>
  <c r="X309" i="2"/>
  <c r="AL309" i="2" s="1"/>
  <c r="Y309" i="2"/>
  <c r="AM309" i="2" s="1"/>
  <c r="O310" i="2"/>
  <c r="AC310" i="2" s="1"/>
  <c r="P310" i="2"/>
  <c r="AD310" i="2" s="1"/>
  <c r="Q310" i="2"/>
  <c r="AE310" i="2" s="1"/>
  <c r="R310" i="2"/>
  <c r="AF310" i="2" s="1"/>
  <c r="S310" i="2"/>
  <c r="AG310" i="2" s="1"/>
  <c r="T310" i="2"/>
  <c r="AH310" i="2" s="1"/>
  <c r="U310" i="2"/>
  <c r="AI310" i="2" s="1"/>
  <c r="V310" i="2"/>
  <c r="W310" i="2"/>
  <c r="X310" i="2"/>
  <c r="AL310" i="2" s="1"/>
  <c r="Y310" i="2"/>
  <c r="AM310" i="2" s="1"/>
  <c r="O311" i="2"/>
  <c r="AC311" i="2" s="1"/>
  <c r="P311" i="2"/>
  <c r="AD311" i="2" s="1"/>
  <c r="Q311" i="2"/>
  <c r="AE311" i="2" s="1"/>
  <c r="R311" i="2"/>
  <c r="AF311" i="2" s="1"/>
  <c r="S311" i="2"/>
  <c r="AG311" i="2" s="1"/>
  <c r="T311" i="2"/>
  <c r="AH311" i="2" s="1"/>
  <c r="U311" i="2"/>
  <c r="AI311" i="2" s="1"/>
  <c r="V311" i="2"/>
  <c r="AJ311" i="2" s="1"/>
  <c r="W311" i="2"/>
  <c r="X311" i="2"/>
  <c r="Y311" i="2"/>
  <c r="AM311" i="2" s="1"/>
  <c r="O312" i="2"/>
  <c r="AC312" i="2" s="1"/>
  <c r="P312" i="2"/>
  <c r="Q312" i="2"/>
  <c r="R312" i="2"/>
  <c r="S312" i="2"/>
  <c r="T312" i="2"/>
  <c r="U312" i="2"/>
  <c r="V312" i="2"/>
  <c r="AJ312" i="2" s="1"/>
  <c r="W312" i="2"/>
  <c r="AK312" i="2" s="1"/>
  <c r="X312" i="2"/>
  <c r="Y312" i="2"/>
  <c r="O313" i="2"/>
  <c r="AC313" i="2" s="1"/>
  <c r="P313" i="2"/>
  <c r="AD313" i="2" s="1"/>
  <c r="Q313" i="2"/>
  <c r="AE313" i="2" s="1"/>
  <c r="R313" i="2"/>
  <c r="AF313" i="2" s="1"/>
  <c r="S313" i="2"/>
  <c r="AG313" i="2" s="1"/>
  <c r="T313" i="2"/>
  <c r="AH313" i="2" s="1"/>
  <c r="U313" i="2"/>
  <c r="AI313" i="2" s="1"/>
  <c r="V313" i="2"/>
  <c r="AJ313" i="2" s="1"/>
  <c r="W313" i="2"/>
  <c r="AK313" i="2" s="1"/>
  <c r="X313" i="2"/>
  <c r="AL313" i="2" s="1"/>
  <c r="Y313" i="2"/>
  <c r="AM313" i="2" s="1"/>
  <c r="O314" i="2"/>
  <c r="P314" i="2"/>
  <c r="Q314" i="2"/>
  <c r="R314" i="2"/>
  <c r="S314" i="2"/>
  <c r="T314" i="2"/>
  <c r="U314" i="2"/>
  <c r="V314" i="2"/>
  <c r="AJ314" i="2" s="1"/>
  <c r="W314" i="2"/>
  <c r="X314" i="2"/>
  <c r="Y314" i="2"/>
  <c r="AM314" i="2" s="1"/>
  <c r="O315" i="2"/>
  <c r="P315" i="2"/>
  <c r="Q315" i="2"/>
  <c r="AE315" i="2" s="1"/>
  <c r="R315" i="2"/>
  <c r="AF315" i="2" s="1"/>
  <c r="S315" i="2"/>
  <c r="AG315" i="2" s="1"/>
  <c r="T315" i="2"/>
  <c r="AH315" i="2" s="1"/>
  <c r="U315" i="2"/>
  <c r="AI315" i="2" s="1"/>
  <c r="V315" i="2"/>
  <c r="AJ315" i="2" s="1"/>
  <c r="W315" i="2"/>
  <c r="AK315" i="2" s="1"/>
  <c r="X315" i="2"/>
  <c r="AL315" i="2" s="1"/>
  <c r="Y315" i="2"/>
  <c r="AM315" i="2" s="1"/>
  <c r="O316" i="2"/>
  <c r="AC316" i="2" s="1"/>
  <c r="P316" i="2"/>
  <c r="Q316" i="2"/>
  <c r="R316" i="2"/>
  <c r="S316" i="2"/>
  <c r="AG316" i="2" s="1"/>
  <c r="T316" i="2"/>
  <c r="U316" i="2"/>
  <c r="AI316" i="2" s="1"/>
  <c r="V316" i="2"/>
  <c r="AJ316" i="2" s="1"/>
  <c r="W316" i="2"/>
  <c r="AK316" i="2" s="1"/>
  <c r="X316" i="2"/>
  <c r="Y316" i="2"/>
  <c r="AM316" i="2" s="1"/>
  <c r="O317" i="2"/>
  <c r="P317" i="2"/>
  <c r="AD317" i="2" s="1"/>
  <c r="Q317" i="2"/>
  <c r="R317" i="2"/>
  <c r="S317" i="2"/>
  <c r="AG317" i="2" s="1"/>
  <c r="T317" i="2"/>
  <c r="U317" i="2"/>
  <c r="V317" i="2"/>
  <c r="W317" i="2"/>
  <c r="X317" i="2"/>
  <c r="Y317" i="2"/>
  <c r="O318" i="2"/>
  <c r="AC318" i="2" s="1"/>
  <c r="P318" i="2"/>
  <c r="AD318" i="2" s="1"/>
  <c r="Q318" i="2"/>
  <c r="AE318" i="2" s="1"/>
  <c r="R318" i="2"/>
  <c r="AF318" i="2" s="1"/>
  <c r="S318" i="2"/>
  <c r="AG318" i="2" s="1"/>
  <c r="T318" i="2"/>
  <c r="AH318" i="2" s="1"/>
  <c r="U318" i="2"/>
  <c r="AI318" i="2" s="1"/>
  <c r="V318" i="2"/>
  <c r="AJ318" i="2" s="1"/>
  <c r="W318" i="2"/>
  <c r="AK318" i="2" s="1"/>
  <c r="X318" i="2"/>
  <c r="AL318" i="2" s="1"/>
  <c r="Y318" i="2"/>
  <c r="AM318" i="2" s="1"/>
  <c r="O319" i="2"/>
  <c r="AC319" i="2" s="1"/>
  <c r="P319" i="2"/>
  <c r="AD319" i="2" s="1"/>
  <c r="Q319" i="2"/>
  <c r="AE319" i="2" s="1"/>
  <c r="R319" i="2"/>
  <c r="AF319" i="2" s="1"/>
  <c r="S319" i="2"/>
  <c r="AG319" i="2" s="1"/>
  <c r="T319" i="2"/>
  <c r="AH319" i="2" s="1"/>
  <c r="U319" i="2"/>
  <c r="AI319" i="2" s="1"/>
  <c r="V319" i="2"/>
  <c r="AJ319" i="2" s="1"/>
  <c r="W319" i="2"/>
  <c r="AK319" i="2" s="1"/>
  <c r="X319" i="2"/>
  <c r="AL319" i="2" s="1"/>
  <c r="Y319" i="2"/>
  <c r="AM319" i="2" s="1"/>
  <c r="O320" i="2"/>
  <c r="AC320" i="2" s="1"/>
  <c r="P320" i="2"/>
  <c r="Q320" i="2"/>
  <c r="R320" i="2"/>
  <c r="S320" i="2"/>
  <c r="T320" i="2"/>
  <c r="U320" i="2"/>
  <c r="V320" i="2"/>
  <c r="AJ320" i="2" s="1"/>
  <c r="W320" i="2"/>
  <c r="AK320" i="2" s="1"/>
  <c r="X320" i="2"/>
  <c r="Y320" i="2"/>
  <c r="O321" i="2"/>
  <c r="AC321" i="2" s="1"/>
  <c r="P321" i="2"/>
  <c r="AD321" i="2" s="1"/>
  <c r="Q321" i="2"/>
  <c r="AE321" i="2" s="1"/>
  <c r="R321" i="2"/>
  <c r="AF321" i="2" s="1"/>
  <c r="S321" i="2"/>
  <c r="AG321" i="2" s="1"/>
  <c r="T321" i="2"/>
  <c r="AH321" i="2" s="1"/>
  <c r="U321" i="2"/>
  <c r="V321" i="2"/>
  <c r="W321" i="2"/>
  <c r="X321" i="2"/>
  <c r="AL321" i="2" s="1"/>
  <c r="Y321" i="2"/>
  <c r="AM321" i="2" s="1"/>
  <c r="O322" i="2"/>
  <c r="AC322" i="2" s="1"/>
  <c r="P322" i="2"/>
  <c r="AD322" i="2" s="1"/>
  <c r="Q322" i="2"/>
  <c r="AE322" i="2" s="1"/>
  <c r="R322" i="2"/>
  <c r="AF322" i="2" s="1"/>
  <c r="S322" i="2"/>
  <c r="AG322" i="2" s="1"/>
  <c r="T322" i="2"/>
  <c r="AH322" i="2" s="1"/>
  <c r="U322" i="2"/>
  <c r="AI322" i="2" s="1"/>
  <c r="V322" i="2"/>
  <c r="W322" i="2"/>
  <c r="X322" i="2"/>
  <c r="AL322" i="2" s="1"/>
  <c r="Y322" i="2"/>
  <c r="AM322" i="2" s="1"/>
  <c r="O323" i="2"/>
  <c r="AC323" i="2" s="1"/>
  <c r="P323" i="2"/>
  <c r="AD323" i="2" s="1"/>
  <c r="Q323" i="2"/>
  <c r="AE323" i="2" s="1"/>
  <c r="R323" i="2"/>
  <c r="AF323" i="2" s="1"/>
  <c r="S323" i="2"/>
  <c r="AG323" i="2" s="1"/>
  <c r="T323" i="2"/>
  <c r="AH323" i="2" s="1"/>
  <c r="U323" i="2"/>
  <c r="AI323" i="2" s="1"/>
  <c r="V323" i="2"/>
  <c r="AJ323" i="2" s="1"/>
  <c r="W323" i="2"/>
  <c r="X323" i="2"/>
  <c r="Y323" i="2"/>
  <c r="AM323" i="2" s="1"/>
  <c r="O324" i="2"/>
  <c r="AC324" i="2" s="1"/>
  <c r="P324" i="2"/>
  <c r="AD324" i="2" s="1"/>
  <c r="Q324" i="2"/>
  <c r="AE324" i="2" s="1"/>
  <c r="R324" i="2"/>
  <c r="AF324" i="2" s="1"/>
  <c r="S324" i="2"/>
  <c r="AG324" i="2" s="1"/>
  <c r="T324" i="2"/>
  <c r="AH324" i="2" s="1"/>
  <c r="U324" i="2"/>
  <c r="AI324" i="2" s="1"/>
  <c r="V324" i="2"/>
  <c r="AJ324" i="2" s="1"/>
  <c r="W324" i="2"/>
  <c r="AK324" i="2" s="1"/>
  <c r="X324" i="2"/>
  <c r="AL324" i="2" s="1"/>
  <c r="Y324" i="2"/>
  <c r="AM324" i="2" s="1"/>
  <c r="O325" i="2"/>
  <c r="AC325" i="2" s="1"/>
  <c r="P325" i="2"/>
  <c r="AD325" i="2" s="1"/>
  <c r="Q325" i="2"/>
  <c r="AE325" i="2" s="1"/>
  <c r="R325" i="2"/>
  <c r="AF325" i="2" s="1"/>
  <c r="S325" i="2"/>
  <c r="AG325" i="2" s="1"/>
  <c r="T325" i="2"/>
  <c r="AH325" i="2" s="1"/>
  <c r="U325" i="2"/>
  <c r="AI325" i="2" s="1"/>
  <c r="V325" i="2"/>
  <c r="AJ325" i="2" s="1"/>
  <c r="W325" i="2"/>
  <c r="AK325" i="2" s="1"/>
  <c r="X325" i="2"/>
  <c r="AL325" i="2" s="1"/>
  <c r="Y325" i="2"/>
  <c r="AM325" i="2" s="1"/>
  <c r="O326" i="2"/>
  <c r="AC326" i="2" s="1"/>
  <c r="P326" i="2"/>
  <c r="AD326" i="2" s="1"/>
  <c r="Q326" i="2"/>
  <c r="R326" i="2"/>
  <c r="S326" i="2"/>
  <c r="T326" i="2"/>
  <c r="U326" i="2"/>
  <c r="V326" i="2"/>
  <c r="AJ326" i="2" s="1"/>
  <c r="W326" i="2"/>
  <c r="X326" i="2"/>
  <c r="Y326" i="2"/>
  <c r="O327" i="2"/>
  <c r="P327" i="2"/>
  <c r="Q327" i="2"/>
  <c r="AE327" i="2" s="1"/>
  <c r="R327" i="2"/>
  <c r="AF327" i="2" s="1"/>
  <c r="S327" i="2"/>
  <c r="AG327" i="2" s="1"/>
  <c r="T327" i="2"/>
  <c r="AH327" i="2" s="1"/>
  <c r="U327" i="2"/>
  <c r="AI327" i="2" s="1"/>
  <c r="V327" i="2"/>
  <c r="AJ327" i="2" s="1"/>
  <c r="W327" i="2"/>
  <c r="AK327" i="2" s="1"/>
  <c r="X327" i="2"/>
  <c r="AL327" i="2" s="1"/>
  <c r="Y327" i="2"/>
  <c r="AM327" i="2" s="1"/>
  <c r="O328" i="2"/>
  <c r="AC328" i="2" s="1"/>
  <c r="P328" i="2"/>
  <c r="Q328" i="2"/>
  <c r="R328" i="2"/>
  <c r="S328" i="2"/>
  <c r="T328" i="2"/>
  <c r="U328" i="2"/>
  <c r="V328" i="2"/>
  <c r="AJ328" i="2" s="1"/>
  <c r="W328" i="2"/>
  <c r="AK328" i="2" s="1"/>
  <c r="X328" i="2"/>
  <c r="Y328" i="2"/>
  <c r="O329" i="2"/>
  <c r="P329" i="2"/>
  <c r="AD329" i="2" s="1"/>
  <c r="Q329" i="2"/>
  <c r="R329" i="2"/>
  <c r="S329" i="2"/>
  <c r="T329" i="2"/>
  <c r="U329" i="2"/>
  <c r="V329" i="2"/>
  <c r="W329" i="2"/>
  <c r="X329" i="2"/>
  <c r="Y329" i="2"/>
  <c r="O330" i="2"/>
  <c r="AC330" i="2" s="1"/>
  <c r="P330" i="2"/>
  <c r="AD330" i="2" s="1"/>
  <c r="Q330" i="2"/>
  <c r="AE330" i="2" s="1"/>
  <c r="R330" i="2"/>
  <c r="AF330" i="2" s="1"/>
  <c r="S330" i="2"/>
  <c r="AG330" i="2" s="1"/>
  <c r="T330" i="2"/>
  <c r="AH330" i="2" s="1"/>
  <c r="U330" i="2"/>
  <c r="AI330" i="2" s="1"/>
  <c r="V330" i="2"/>
  <c r="AJ330" i="2" s="1"/>
  <c r="W330" i="2"/>
  <c r="AK330" i="2" s="1"/>
  <c r="X330" i="2"/>
  <c r="AL330" i="2" s="1"/>
  <c r="Y330" i="2"/>
  <c r="AM330" i="2" s="1"/>
  <c r="O331" i="2"/>
  <c r="AC331" i="2" s="1"/>
  <c r="P331" i="2"/>
  <c r="AD331" i="2" s="1"/>
  <c r="Q331" i="2"/>
  <c r="AE331" i="2" s="1"/>
  <c r="R331" i="2"/>
  <c r="AF331" i="2" s="1"/>
  <c r="S331" i="2"/>
  <c r="AG331" i="2" s="1"/>
  <c r="T331" i="2"/>
  <c r="AH331" i="2" s="1"/>
  <c r="U331" i="2"/>
  <c r="AI331" i="2" s="1"/>
  <c r="V331" i="2"/>
  <c r="AJ331" i="2" s="1"/>
  <c r="W331" i="2"/>
  <c r="AK331" i="2" s="1"/>
  <c r="X331" i="2"/>
  <c r="AL331" i="2" s="1"/>
  <c r="Y331" i="2"/>
  <c r="AM331" i="2" s="1"/>
  <c r="O332" i="2"/>
  <c r="AC332" i="2" s="1"/>
  <c r="P332" i="2"/>
  <c r="AD332" i="2" s="1"/>
  <c r="Q332" i="2"/>
  <c r="AE332" i="2" s="1"/>
  <c r="R332" i="2"/>
  <c r="AF332" i="2" s="1"/>
  <c r="S332" i="2"/>
  <c r="AG332" i="2" s="1"/>
  <c r="T332" i="2"/>
  <c r="AH332" i="2" s="1"/>
  <c r="U332" i="2"/>
  <c r="AI332" i="2" s="1"/>
  <c r="V332" i="2"/>
  <c r="AJ332" i="2" s="1"/>
  <c r="W332" i="2"/>
  <c r="AK332" i="2" s="1"/>
  <c r="X332" i="2"/>
  <c r="AL332" i="2" s="1"/>
  <c r="Y332" i="2"/>
  <c r="AM332" i="2" s="1"/>
  <c r="O333" i="2"/>
  <c r="AC333" i="2" s="1"/>
  <c r="P333" i="2"/>
  <c r="AD333" i="2" s="1"/>
  <c r="Q333" i="2"/>
  <c r="AE333" i="2" s="1"/>
  <c r="R333" i="2"/>
  <c r="AF333" i="2" s="1"/>
  <c r="S333" i="2"/>
  <c r="AG333" i="2" s="1"/>
  <c r="T333" i="2"/>
  <c r="AH333" i="2" s="1"/>
  <c r="U333" i="2"/>
  <c r="V333" i="2"/>
  <c r="W333" i="2"/>
  <c r="X333" i="2"/>
  <c r="AL333" i="2" s="1"/>
  <c r="Y333" i="2"/>
  <c r="AM333" i="2" s="1"/>
  <c r="O334" i="2"/>
  <c r="AC334" i="2" s="1"/>
  <c r="P334" i="2"/>
  <c r="AD334" i="2" s="1"/>
  <c r="Q334" i="2"/>
  <c r="AE334" i="2" s="1"/>
  <c r="R334" i="2"/>
  <c r="AF334" i="2" s="1"/>
  <c r="S334" i="2"/>
  <c r="AG334" i="2" s="1"/>
  <c r="T334" i="2"/>
  <c r="AH334" i="2" s="1"/>
  <c r="U334" i="2"/>
  <c r="AI334" i="2" s="1"/>
  <c r="V334" i="2"/>
  <c r="W334" i="2"/>
  <c r="X334" i="2"/>
  <c r="AL334" i="2" s="1"/>
  <c r="Y334" i="2"/>
  <c r="AM334" i="2" s="1"/>
  <c r="O335" i="2"/>
  <c r="AC335" i="2" s="1"/>
  <c r="P335" i="2"/>
  <c r="AD335" i="2" s="1"/>
  <c r="Q335" i="2"/>
  <c r="AE335" i="2" s="1"/>
  <c r="R335" i="2"/>
  <c r="AF335" i="2" s="1"/>
  <c r="S335" i="2"/>
  <c r="AG335" i="2" s="1"/>
  <c r="T335" i="2"/>
  <c r="AH335" i="2" s="1"/>
  <c r="U335" i="2"/>
  <c r="AI335" i="2" s="1"/>
  <c r="V335" i="2"/>
  <c r="AJ335" i="2" s="1"/>
  <c r="W335" i="2"/>
  <c r="X335" i="2"/>
  <c r="Y335" i="2"/>
  <c r="AM335" i="2" s="1"/>
  <c r="O336" i="2"/>
  <c r="AC336" i="2" s="1"/>
  <c r="P336" i="2"/>
  <c r="Q336" i="2"/>
  <c r="R336" i="2"/>
  <c r="S336" i="2"/>
  <c r="T336" i="2"/>
  <c r="U336" i="2"/>
  <c r="V336" i="2"/>
  <c r="AJ336" i="2" s="1"/>
  <c r="W336" i="2"/>
  <c r="AK336" i="2" s="1"/>
  <c r="X336" i="2"/>
  <c r="AL336" i="2" s="1"/>
  <c r="Y336" i="2"/>
  <c r="O337" i="2"/>
  <c r="AC337" i="2" s="1"/>
  <c r="P337" i="2"/>
  <c r="AD337" i="2" s="1"/>
  <c r="Q337" i="2"/>
  <c r="AE337" i="2" s="1"/>
  <c r="R337" i="2"/>
  <c r="AF337" i="2" s="1"/>
  <c r="S337" i="2"/>
  <c r="AG337" i="2" s="1"/>
  <c r="T337" i="2"/>
  <c r="AH337" i="2" s="1"/>
  <c r="U337" i="2"/>
  <c r="AI337" i="2" s="1"/>
  <c r="V337" i="2"/>
  <c r="AJ337" i="2" s="1"/>
  <c r="W337" i="2"/>
  <c r="AK337" i="2" s="1"/>
  <c r="X337" i="2"/>
  <c r="AL337" i="2" s="1"/>
  <c r="Y337" i="2"/>
  <c r="AM337" i="2" s="1"/>
  <c r="O338" i="2"/>
  <c r="P338" i="2"/>
  <c r="AD338" i="2" s="1"/>
  <c r="Q338" i="2"/>
  <c r="R338" i="2"/>
  <c r="S338" i="2"/>
  <c r="T338" i="2"/>
  <c r="AH338" i="2" s="1"/>
  <c r="U338" i="2"/>
  <c r="V338" i="2"/>
  <c r="AJ338" i="2" s="1"/>
  <c r="W338" i="2"/>
  <c r="AK338" i="2" s="1"/>
  <c r="X338" i="2"/>
  <c r="Y338" i="2"/>
  <c r="O339" i="2"/>
  <c r="P339" i="2"/>
  <c r="Q339" i="2"/>
  <c r="AE339" i="2" s="1"/>
  <c r="R339" i="2"/>
  <c r="AF339" i="2" s="1"/>
  <c r="S339" i="2"/>
  <c r="AG339" i="2" s="1"/>
  <c r="T339" i="2"/>
  <c r="AH339" i="2" s="1"/>
  <c r="U339" i="2"/>
  <c r="AI339" i="2" s="1"/>
  <c r="V339" i="2"/>
  <c r="AJ339" i="2" s="1"/>
  <c r="W339" i="2"/>
  <c r="AK339" i="2" s="1"/>
  <c r="X339" i="2"/>
  <c r="AL339" i="2" s="1"/>
  <c r="Y339" i="2"/>
  <c r="AM339" i="2" s="1"/>
  <c r="O340" i="2"/>
  <c r="AC340" i="2" s="1"/>
  <c r="P340" i="2"/>
  <c r="Q340" i="2"/>
  <c r="R340" i="2"/>
  <c r="S340" i="2"/>
  <c r="AG340" i="2" s="1"/>
  <c r="T340" i="2"/>
  <c r="U340" i="2"/>
  <c r="AI340" i="2" s="1"/>
  <c r="V340" i="2"/>
  <c r="AJ340" i="2" s="1"/>
  <c r="W340" i="2"/>
  <c r="AK340" i="2" s="1"/>
  <c r="X340" i="2"/>
  <c r="AL340" i="2" s="1"/>
  <c r="Y340" i="2"/>
  <c r="AM340" i="2" s="1"/>
  <c r="O341" i="2"/>
  <c r="P341" i="2"/>
  <c r="AD341" i="2" s="1"/>
  <c r="Q341" i="2"/>
  <c r="R341" i="2"/>
  <c r="S341" i="2"/>
  <c r="T341" i="2"/>
  <c r="U341" i="2"/>
  <c r="V341" i="2"/>
  <c r="W341" i="2"/>
  <c r="X341" i="2"/>
  <c r="Y341" i="2"/>
  <c r="O342" i="2"/>
  <c r="AC342" i="2" s="1"/>
  <c r="P342" i="2"/>
  <c r="AD342" i="2" s="1"/>
  <c r="Q342" i="2"/>
  <c r="AE342" i="2" s="1"/>
  <c r="R342" i="2"/>
  <c r="AF342" i="2" s="1"/>
  <c r="S342" i="2"/>
  <c r="AG342" i="2" s="1"/>
  <c r="T342" i="2"/>
  <c r="AH342" i="2" s="1"/>
  <c r="U342" i="2"/>
  <c r="AI342" i="2" s="1"/>
  <c r="V342" i="2"/>
  <c r="AJ342" i="2" s="1"/>
  <c r="W342" i="2"/>
  <c r="AK342" i="2" s="1"/>
  <c r="X342" i="2"/>
  <c r="AL342" i="2" s="1"/>
  <c r="Y342" i="2"/>
  <c r="AM342" i="2" s="1"/>
  <c r="O343" i="2"/>
  <c r="AC343" i="2" s="1"/>
  <c r="P343" i="2"/>
  <c r="AD343" i="2" s="1"/>
  <c r="Q343" i="2"/>
  <c r="AE343" i="2" s="1"/>
  <c r="R343" i="2"/>
  <c r="AF343" i="2" s="1"/>
  <c r="S343" i="2"/>
  <c r="AG343" i="2" s="1"/>
  <c r="T343" i="2"/>
  <c r="AH343" i="2" s="1"/>
  <c r="U343" i="2"/>
  <c r="AI343" i="2" s="1"/>
  <c r="V343" i="2"/>
  <c r="AJ343" i="2" s="1"/>
  <c r="W343" i="2"/>
  <c r="AK343" i="2" s="1"/>
  <c r="X343" i="2"/>
  <c r="AL343" i="2" s="1"/>
  <c r="Y343" i="2"/>
  <c r="AM343" i="2" s="1"/>
  <c r="O344" i="2"/>
  <c r="AC344" i="2" s="1"/>
  <c r="P344" i="2"/>
  <c r="Q344" i="2"/>
  <c r="R344" i="2"/>
  <c r="S344" i="2"/>
  <c r="T344" i="2"/>
  <c r="U344" i="2"/>
  <c r="V344" i="2"/>
  <c r="AJ344" i="2" s="1"/>
  <c r="W344" i="2"/>
  <c r="AK344" i="2" s="1"/>
  <c r="X344" i="2"/>
  <c r="Y344" i="2"/>
  <c r="O345" i="2"/>
  <c r="AC345" i="2" s="1"/>
  <c r="P345" i="2"/>
  <c r="AD345" i="2" s="1"/>
  <c r="Q345" i="2"/>
  <c r="AE345" i="2" s="1"/>
  <c r="R345" i="2"/>
  <c r="AF345" i="2" s="1"/>
  <c r="S345" i="2"/>
  <c r="AG345" i="2" s="1"/>
  <c r="T345" i="2"/>
  <c r="AH345" i="2" s="1"/>
  <c r="U345" i="2"/>
  <c r="V345" i="2"/>
  <c r="W345" i="2"/>
  <c r="X345" i="2"/>
  <c r="AL345" i="2" s="1"/>
  <c r="Y345" i="2"/>
  <c r="AM345" i="2" s="1"/>
  <c r="O346" i="2"/>
  <c r="AC346" i="2" s="1"/>
  <c r="P346" i="2"/>
  <c r="AD346" i="2" s="1"/>
  <c r="Q346" i="2"/>
  <c r="AE346" i="2" s="1"/>
  <c r="R346" i="2"/>
  <c r="AF346" i="2" s="1"/>
  <c r="S346" i="2"/>
  <c r="AG346" i="2" s="1"/>
  <c r="T346" i="2"/>
  <c r="AH346" i="2" s="1"/>
  <c r="U346" i="2"/>
  <c r="AI346" i="2" s="1"/>
  <c r="V346" i="2"/>
  <c r="W346" i="2"/>
  <c r="X346" i="2"/>
  <c r="AL346" i="2" s="1"/>
  <c r="Y346" i="2"/>
  <c r="AM346" i="2" s="1"/>
  <c r="O347" i="2"/>
  <c r="AC347" i="2" s="1"/>
  <c r="P347" i="2"/>
  <c r="AD347" i="2" s="1"/>
  <c r="Q347" i="2"/>
  <c r="AE347" i="2" s="1"/>
  <c r="R347" i="2"/>
  <c r="AF347" i="2" s="1"/>
  <c r="S347" i="2"/>
  <c r="AG347" i="2" s="1"/>
  <c r="T347" i="2"/>
  <c r="AH347" i="2" s="1"/>
  <c r="U347" i="2"/>
  <c r="AI347" i="2" s="1"/>
  <c r="V347" i="2"/>
  <c r="AJ347" i="2" s="1"/>
  <c r="W347" i="2"/>
  <c r="X347" i="2"/>
  <c r="Y347" i="2"/>
  <c r="AM347" i="2" s="1"/>
  <c r="O348" i="2"/>
  <c r="AC348" i="2" s="1"/>
  <c r="P348" i="2"/>
  <c r="AD348" i="2" s="1"/>
  <c r="Q348" i="2"/>
  <c r="AE348" i="2" s="1"/>
  <c r="R348" i="2"/>
  <c r="AF348" i="2" s="1"/>
  <c r="S348" i="2"/>
  <c r="AG348" i="2" s="1"/>
  <c r="T348" i="2"/>
  <c r="AH348" i="2" s="1"/>
  <c r="U348" i="2"/>
  <c r="AI348" i="2" s="1"/>
  <c r="V348" i="2"/>
  <c r="AJ348" i="2" s="1"/>
  <c r="W348" i="2"/>
  <c r="AK348" i="2" s="1"/>
  <c r="X348" i="2"/>
  <c r="AL348" i="2" s="1"/>
  <c r="Y348" i="2"/>
  <c r="AM348" i="2" s="1"/>
  <c r="O349" i="2"/>
  <c r="AC349" i="2" s="1"/>
  <c r="P349" i="2"/>
  <c r="AD349" i="2" s="1"/>
  <c r="Q349" i="2"/>
  <c r="AE349" i="2" s="1"/>
  <c r="R349" i="2"/>
  <c r="AF349" i="2" s="1"/>
  <c r="S349" i="2"/>
  <c r="AG349" i="2" s="1"/>
  <c r="T349" i="2"/>
  <c r="AH349" i="2" s="1"/>
  <c r="U349" i="2"/>
  <c r="AI349" i="2" s="1"/>
  <c r="V349" i="2"/>
  <c r="AJ349" i="2" s="1"/>
  <c r="W349" i="2"/>
  <c r="AK349" i="2" s="1"/>
  <c r="X349" i="2"/>
  <c r="AL349" i="2" s="1"/>
  <c r="Y349" i="2"/>
  <c r="AM349" i="2" s="1"/>
  <c r="O350" i="2"/>
  <c r="AC350" i="2" s="1"/>
  <c r="P350" i="2"/>
  <c r="Q350" i="2"/>
  <c r="R350" i="2"/>
  <c r="S350" i="2"/>
  <c r="T350" i="2"/>
  <c r="U350" i="2"/>
  <c r="V350" i="2"/>
  <c r="AJ350" i="2" s="1"/>
  <c r="W350" i="2"/>
  <c r="X350" i="2"/>
  <c r="Y350" i="2"/>
  <c r="O351" i="2"/>
  <c r="P351" i="2"/>
  <c r="Q351" i="2"/>
  <c r="AE351" i="2" s="1"/>
  <c r="R351" i="2"/>
  <c r="AF351" i="2" s="1"/>
  <c r="S351" i="2"/>
  <c r="AG351" i="2" s="1"/>
  <c r="T351" i="2"/>
  <c r="AH351" i="2" s="1"/>
  <c r="U351" i="2"/>
  <c r="AI351" i="2" s="1"/>
  <c r="V351" i="2"/>
  <c r="AJ351" i="2" s="1"/>
  <c r="W351" i="2"/>
  <c r="AK351" i="2" s="1"/>
  <c r="X351" i="2"/>
  <c r="AL351" i="2" s="1"/>
  <c r="Y351" i="2"/>
  <c r="AM351" i="2" s="1"/>
  <c r="O352" i="2"/>
  <c r="AC352" i="2" s="1"/>
  <c r="P352" i="2"/>
  <c r="Q352" i="2"/>
  <c r="R352" i="2"/>
  <c r="S352" i="2"/>
  <c r="T352" i="2"/>
  <c r="U352" i="2"/>
  <c r="V352" i="2"/>
  <c r="AJ352" i="2" s="1"/>
  <c r="W352" i="2"/>
  <c r="AK352" i="2" s="1"/>
  <c r="X352" i="2"/>
  <c r="Y352" i="2"/>
  <c r="O353" i="2"/>
  <c r="P353" i="2"/>
  <c r="AD353" i="2" s="1"/>
  <c r="Q353" i="2"/>
  <c r="R353" i="2"/>
  <c r="S353" i="2"/>
  <c r="T353" i="2"/>
  <c r="U353" i="2"/>
  <c r="V353" i="2"/>
  <c r="W353" i="2"/>
  <c r="X353" i="2"/>
  <c r="Y353" i="2"/>
  <c r="O354" i="2"/>
  <c r="AC354" i="2" s="1"/>
  <c r="P354" i="2"/>
  <c r="AD354" i="2" s="1"/>
  <c r="Q354" i="2"/>
  <c r="AE354" i="2" s="1"/>
  <c r="R354" i="2"/>
  <c r="AF354" i="2" s="1"/>
  <c r="S354" i="2"/>
  <c r="AG354" i="2" s="1"/>
  <c r="T354" i="2"/>
  <c r="AH354" i="2" s="1"/>
  <c r="U354" i="2"/>
  <c r="AI354" i="2" s="1"/>
  <c r="V354" i="2"/>
  <c r="AJ354" i="2" s="1"/>
  <c r="W354" i="2"/>
  <c r="AK354" i="2" s="1"/>
  <c r="X354" i="2"/>
  <c r="AL354" i="2" s="1"/>
  <c r="Y354" i="2"/>
  <c r="AM354" i="2" s="1"/>
  <c r="O355" i="2"/>
  <c r="AC355" i="2" s="1"/>
  <c r="P355" i="2"/>
  <c r="AD355" i="2" s="1"/>
  <c r="Q355" i="2"/>
  <c r="AE355" i="2" s="1"/>
  <c r="R355" i="2"/>
  <c r="AF355" i="2" s="1"/>
  <c r="S355" i="2"/>
  <c r="AG355" i="2" s="1"/>
  <c r="T355" i="2"/>
  <c r="AH355" i="2" s="1"/>
  <c r="U355" i="2"/>
  <c r="AI355" i="2" s="1"/>
  <c r="V355" i="2"/>
  <c r="AJ355" i="2" s="1"/>
  <c r="W355" i="2"/>
  <c r="AK355" i="2" s="1"/>
  <c r="X355" i="2"/>
  <c r="AL355" i="2" s="1"/>
  <c r="Y355" i="2"/>
  <c r="AM355" i="2" s="1"/>
  <c r="O356" i="2"/>
  <c r="AC356" i="2" s="1"/>
  <c r="P356" i="2"/>
  <c r="AD356" i="2" s="1"/>
  <c r="Q356" i="2"/>
  <c r="AE356" i="2" s="1"/>
  <c r="R356" i="2"/>
  <c r="AF356" i="2" s="1"/>
  <c r="S356" i="2"/>
  <c r="AG356" i="2" s="1"/>
  <c r="T356" i="2"/>
  <c r="AH356" i="2" s="1"/>
  <c r="U356" i="2"/>
  <c r="AI356" i="2" s="1"/>
  <c r="V356" i="2"/>
  <c r="AJ356" i="2" s="1"/>
  <c r="W356" i="2"/>
  <c r="AK356" i="2" s="1"/>
  <c r="X356" i="2"/>
  <c r="AL356" i="2" s="1"/>
  <c r="Y356" i="2"/>
  <c r="AM356" i="2" s="1"/>
  <c r="O357" i="2"/>
  <c r="AC357" i="2" s="1"/>
  <c r="P357" i="2"/>
  <c r="AD357" i="2" s="1"/>
  <c r="Q357" i="2"/>
  <c r="AE357" i="2" s="1"/>
  <c r="R357" i="2"/>
  <c r="AF357" i="2" s="1"/>
  <c r="S357" i="2"/>
  <c r="AG357" i="2" s="1"/>
  <c r="T357" i="2"/>
  <c r="AH357" i="2" s="1"/>
  <c r="U357" i="2"/>
  <c r="V357" i="2"/>
  <c r="W357" i="2"/>
  <c r="X357" i="2"/>
  <c r="AL357" i="2" s="1"/>
  <c r="Y357" i="2"/>
  <c r="AM357" i="2" s="1"/>
  <c r="O358" i="2"/>
  <c r="AC358" i="2" s="1"/>
  <c r="P358" i="2"/>
  <c r="AD358" i="2" s="1"/>
  <c r="Q358" i="2"/>
  <c r="AE358" i="2" s="1"/>
  <c r="R358" i="2"/>
  <c r="AF358" i="2" s="1"/>
  <c r="S358" i="2"/>
  <c r="AG358" i="2" s="1"/>
  <c r="T358" i="2"/>
  <c r="AH358" i="2" s="1"/>
  <c r="U358" i="2"/>
  <c r="AI358" i="2" s="1"/>
  <c r="V358" i="2"/>
  <c r="W358" i="2"/>
  <c r="X358" i="2"/>
  <c r="AL358" i="2" s="1"/>
  <c r="Y358" i="2"/>
  <c r="AM358" i="2" s="1"/>
  <c r="O359" i="2"/>
  <c r="AC359" i="2" s="1"/>
  <c r="P359" i="2"/>
  <c r="AD359" i="2" s="1"/>
  <c r="Q359" i="2"/>
  <c r="AE359" i="2" s="1"/>
  <c r="R359" i="2"/>
  <c r="AF359" i="2" s="1"/>
  <c r="S359" i="2"/>
  <c r="AG359" i="2" s="1"/>
  <c r="T359" i="2"/>
  <c r="AH359" i="2" s="1"/>
  <c r="U359" i="2"/>
  <c r="AI359" i="2" s="1"/>
  <c r="V359" i="2"/>
  <c r="AJ359" i="2" s="1"/>
  <c r="W359" i="2"/>
  <c r="X359" i="2"/>
  <c r="Y359" i="2"/>
  <c r="AM359" i="2" s="1"/>
  <c r="O360" i="2"/>
  <c r="AC360" i="2" s="1"/>
  <c r="P360" i="2"/>
  <c r="Q360" i="2"/>
  <c r="R360" i="2"/>
  <c r="S360" i="2"/>
  <c r="T360" i="2"/>
  <c r="U360" i="2"/>
  <c r="V360" i="2"/>
  <c r="AJ360" i="2" s="1"/>
  <c r="W360" i="2"/>
  <c r="AK360" i="2" s="1"/>
  <c r="X360" i="2"/>
  <c r="Y360" i="2"/>
  <c r="O361" i="2"/>
  <c r="AC361" i="2" s="1"/>
  <c r="P361" i="2"/>
  <c r="AD361" i="2" s="1"/>
  <c r="Q361" i="2"/>
  <c r="AE361" i="2" s="1"/>
  <c r="R361" i="2"/>
  <c r="AF361" i="2" s="1"/>
  <c r="S361" i="2"/>
  <c r="AG361" i="2" s="1"/>
  <c r="T361" i="2"/>
  <c r="AH361" i="2" s="1"/>
  <c r="U361" i="2"/>
  <c r="AI361" i="2" s="1"/>
  <c r="V361" i="2"/>
  <c r="AJ361" i="2" s="1"/>
  <c r="W361" i="2"/>
  <c r="AK361" i="2" s="1"/>
  <c r="X361" i="2"/>
  <c r="AL361" i="2" s="1"/>
  <c r="Y361" i="2"/>
  <c r="AM361" i="2" s="1"/>
  <c r="O362" i="2"/>
  <c r="P362" i="2"/>
  <c r="AD362" i="2" s="1"/>
  <c r="Q362" i="2"/>
  <c r="R362" i="2"/>
  <c r="S362" i="2"/>
  <c r="T362" i="2"/>
  <c r="AH362" i="2" s="1"/>
  <c r="U362" i="2"/>
  <c r="V362" i="2"/>
  <c r="AJ362" i="2" s="1"/>
  <c r="W362" i="2"/>
  <c r="AK362" i="2" s="1"/>
  <c r="X362" i="2"/>
  <c r="AL362" i="2" s="1"/>
  <c r="Y362" i="2"/>
  <c r="O363" i="2"/>
  <c r="P363" i="2"/>
  <c r="Q363" i="2"/>
  <c r="AE363" i="2" s="1"/>
  <c r="R363" i="2"/>
  <c r="AF363" i="2" s="1"/>
  <c r="S363" i="2"/>
  <c r="AG363" i="2" s="1"/>
  <c r="T363" i="2"/>
  <c r="AH363" i="2" s="1"/>
  <c r="U363" i="2"/>
  <c r="AI363" i="2" s="1"/>
  <c r="V363" i="2"/>
  <c r="AJ363" i="2" s="1"/>
  <c r="W363" i="2"/>
  <c r="AK363" i="2" s="1"/>
  <c r="X363" i="2"/>
  <c r="AL363" i="2" s="1"/>
  <c r="Y363" i="2"/>
  <c r="AM363" i="2" s="1"/>
  <c r="O364" i="2"/>
  <c r="AC364" i="2" s="1"/>
  <c r="P364" i="2"/>
  <c r="Q364" i="2"/>
  <c r="R364" i="2"/>
  <c r="S364" i="2"/>
  <c r="AG364" i="2" s="1"/>
  <c r="T364" i="2"/>
  <c r="AH364" i="2" s="1"/>
  <c r="U364" i="2"/>
  <c r="AI364" i="2" s="1"/>
  <c r="V364" i="2"/>
  <c r="AJ364" i="2" s="1"/>
  <c r="W364" i="2"/>
  <c r="AK364" i="2" s="1"/>
  <c r="X364" i="2"/>
  <c r="AL364" i="2" s="1"/>
  <c r="Y364" i="2"/>
  <c r="AM364" i="2" s="1"/>
  <c r="O365" i="2"/>
  <c r="P365" i="2"/>
  <c r="AD365" i="2" s="1"/>
  <c r="Q365" i="2"/>
  <c r="R365" i="2"/>
  <c r="S365" i="2"/>
  <c r="T365" i="2"/>
  <c r="U365" i="2"/>
  <c r="V365" i="2"/>
  <c r="W365" i="2"/>
  <c r="X365" i="2"/>
  <c r="Y365" i="2"/>
  <c r="O366" i="2"/>
  <c r="AC366" i="2" s="1"/>
  <c r="P366" i="2"/>
  <c r="AD366" i="2" s="1"/>
  <c r="Q366" i="2"/>
  <c r="AE366" i="2" s="1"/>
  <c r="R366" i="2"/>
  <c r="AF366" i="2" s="1"/>
  <c r="S366" i="2"/>
  <c r="AG366" i="2" s="1"/>
  <c r="T366" i="2"/>
  <c r="AH366" i="2" s="1"/>
  <c r="U366" i="2"/>
  <c r="AI366" i="2" s="1"/>
  <c r="V366" i="2"/>
  <c r="AJ366" i="2" s="1"/>
  <c r="W366" i="2"/>
  <c r="AK366" i="2" s="1"/>
  <c r="X366" i="2"/>
  <c r="AL366" i="2" s="1"/>
  <c r="Y366" i="2"/>
  <c r="AM366" i="2" s="1"/>
  <c r="O367" i="2"/>
  <c r="AC367" i="2" s="1"/>
  <c r="P367" i="2"/>
  <c r="AD367" i="2" s="1"/>
  <c r="Q367" i="2"/>
  <c r="AE367" i="2" s="1"/>
  <c r="R367" i="2"/>
  <c r="AF367" i="2" s="1"/>
  <c r="S367" i="2"/>
  <c r="AG367" i="2" s="1"/>
  <c r="T367" i="2"/>
  <c r="AH367" i="2" s="1"/>
  <c r="U367" i="2"/>
  <c r="AI367" i="2" s="1"/>
  <c r="V367" i="2"/>
  <c r="AJ367" i="2" s="1"/>
  <c r="W367" i="2"/>
  <c r="AK367" i="2" s="1"/>
  <c r="X367" i="2"/>
  <c r="AL367" i="2" s="1"/>
  <c r="Y367" i="2"/>
  <c r="AM367" i="2" s="1"/>
  <c r="O368" i="2"/>
  <c r="AC368" i="2" s="1"/>
  <c r="P368" i="2"/>
  <c r="Q368" i="2"/>
  <c r="R368" i="2"/>
  <c r="S368" i="2"/>
  <c r="T368" i="2"/>
  <c r="U368" i="2"/>
  <c r="V368" i="2"/>
  <c r="AJ368" i="2" s="1"/>
  <c r="W368" i="2"/>
  <c r="AK368" i="2" s="1"/>
  <c r="X368" i="2"/>
  <c r="Y368" i="2"/>
  <c r="O369" i="2"/>
  <c r="AC369" i="2" s="1"/>
  <c r="P369" i="2"/>
  <c r="AD369" i="2" s="1"/>
  <c r="Q369" i="2"/>
  <c r="AE369" i="2" s="1"/>
  <c r="R369" i="2"/>
  <c r="AF369" i="2" s="1"/>
  <c r="S369" i="2"/>
  <c r="AG369" i="2" s="1"/>
  <c r="T369" i="2"/>
  <c r="AH369" i="2" s="1"/>
  <c r="U369" i="2"/>
  <c r="V369" i="2"/>
  <c r="W369" i="2"/>
  <c r="X369" i="2"/>
  <c r="AL369" i="2" s="1"/>
  <c r="Y369" i="2"/>
  <c r="AM369" i="2" s="1"/>
  <c r="O370" i="2"/>
  <c r="AC370" i="2" s="1"/>
  <c r="P370" i="2"/>
  <c r="AD370" i="2" s="1"/>
  <c r="Q370" i="2"/>
  <c r="AE370" i="2" s="1"/>
  <c r="R370" i="2"/>
  <c r="AF370" i="2" s="1"/>
  <c r="S370" i="2"/>
  <c r="AG370" i="2" s="1"/>
  <c r="T370" i="2"/>
  <c r="AH370" i="2" s="1"/>
  <c r="U370" i="2"/>
  <c r="AI370" i="2" s="1"/>
  <c r="V370" i="2"/>
  <c r="W370" i="2"/>
  <c r="X370" i="2"/>
  <c r="AL370" i="2" s="1"/>
  <c r="Y370" i="2"/>
  <c r="AM370" i="2" s="1"/>
  <c r="O371" i="2"/>
  <c r="AC371" i="2" s="1"/>
  <c r="P371" i="2"/>
  <c r="AD371" i="2" s="1"/>
  <c r="Q371" i="2"/>
  <c r="AE371" i="2" s="1"/>
  <c r="R371" i="2"/>
  <c r="AF371" i="2" s="1"/>
  <c r="S371" i="2"/>
  <c r="AG371" i="2" s="1"/>
  <c r="T371" i="2"/>
  <c r="AH371" i="2" s="1"/>
  <c r="U371" i="2"/>
  <c r="AI371" i="2" s="1"/>
  <c r="V371" i="2"/>
  <c r="AJ371" i="2" s="1"/>
  <c r="W371" i="2"/>
  <c r="X371" i="2"/>
  <c r="Y371" i="2"/>
  <c r="AM371" i="2" s="1"/>
  <c r="O372" i="2"/>
  <c r="AC372" i="2" s="1"/>
  <c r="P372" i="2"/>
  <c r="AD372" i="2" s="1"/>
  <c r="Q372" i="2"/>
  <c r="AE372" i="2" s="1"/>
  <c r="R372" i="2"/>
  <c r="AF372" i="2" s="1"/>
  <c r="S372" i="2"/>
  <c r="AG372" i="2" s="1"/>
  <c r="T372" i="2"/>
  <c r="AH372" i="2" s="1"/>
  <c r="U372" i="2"/>
  <c r="AI372" i="2" s="1"/>
  <c r="V372" i="2"/>
  <c r="AJ372" i="2" s="1"/>
  <c r="W372" i="2"/>
  <c r="AK372" i="2" s="1"/>
  <c r="X372" i="2"/>
  <c r="AL372" i="2" s="1"/>
  <c r="Y372" i="2"/>
  <c r="AM372" i="2" s="1"/>
  <c r="O373" i="2"/>
  <c r="AC373" i="2" s="1"/>
  <c r="P373" i="2"/>
  <c r="AD373" i="2" s="1"/>
  <c r="Q373" i="2"/>
  <c r="AE373" i="2" s="1"/>
  <c r="R373" i="2"/>
  <c r="AF373" i="2" s="1"/>
  <c r="S373" i="2"/>
  <c r="AG373" i="2" s="1"/>
  <c r="T373" i="2"/>
  <c r="AH373" i="2" s="1"/>
  <c r="U373" i="2"/>
  <c r="AI373" i="2" s="1"/>
  <c r="V373" i="2"/>
  <c r="AJ373" i="2" s="1"/>
  <c r="W373" i="2"/>
  <c r="AK373" i="2" s="1"/>
  <c r="X373" i="2"/>
  <c r="AL373" i="2" s="1"/>
  <c r="Y373" i="2"/>
  <c r="AM373" i="2" s="1"/>
  <c r="O374" i="2"/>
  <c r="AC374" i="2" s="1"/>
  <c r="P374" i="2"/>
  <c r="Q374" i="2"/>
  <c r="R374" i="2"/>
  <c r="S374" i="2"/>
  <c r="T374" i="2"/>
  <c r="U374" i="2"/>
  <c r="V374" i="2"/>
  <c r="AJ374" i="2" s="1"/>
  <c r="W374" i="2"/>
  <c r="X374" i="2"/>
  <c r="Y374" i="2"/>
  <c r="O375" i="2"/>
  <c r="P375" i="2"/>
  <c r="Q375" i="2"/>
  <c r="AE375" i="2" s="1"/>
  <c r="R375" i="2"/>
  <c r="AF375" i="2" s="1"/>
  <c r="S375" i="2"/>
  <c r="AG375" i="2" s="1"/>
  <c r="T375" i="2"/>
  <c r="AH375" i="2" s="1"/>
  <c r="U375" i="2"/>
  <c r="AI375" i="2" s="1"/>
  <c r="V375" i="2"/>
  <c r="AJ375" i="2" s="1"/>
  <c r="W375" i="2"/>
  <c r="AK375" i="2" s="1"/>
  <c r="X375" i="2"/>
  <c r="AL375" i="2" s="1"/>
  <c r="Y375" i="2"/>
  <c r="AM375" i="2" s="1"/>
  <c r="O376" i="2"/>
  <c r="AC376" i="2" s="1"/>
  <c r="P376" i="2"/>
  <c r="Q376" i="2"/>
  <c r="R376" i="2"/>
  <c r="S376" i="2"/>
  <c r="T376" i="2"/>
  <c r="U376" i="2"/>
  <c r="V376" i="2"/>
  <c r="AJ376" i="2" s="1"/>
  <c r="W376" i="2"/>
  <c r="AK376" i="2" s="1"/>
  <c r="X376" i="2"/>
  <c r="Y376" i="2"/>
  <c r="O377" i="2"/>
  <c r="P377" i="2"/>
  <c r="AD377" i="2" s="1"/>
  <c r="Q377" i="2"/>
  <c r="R377" i="2"/>
  <c r="S377" i="2"/>
  <c r="T377" i="2"/>
  <c r="U377" i="2"/>
  <c r="V377" i="2"/>
  <c r="W377" i="2"/>
  <c r="X377" i="2"/>
  <c r="Y377" i="2"/>
  <c r="O378" i="2"/>
  <c r="AC378" i="2" s="1"/>
  <c r="P378" i="2"/>
  <c r="AD378" i="2" s="1"/>
  <c r="Q378" i="2"/>
  <c r="AE378" i="2" s="1"/>
  <c r="R378" i="2"/>
  <c r="AF378" i="2" s="1"/>
  <c r="S378" i="2"/>
  <c r="AG378" i="2" s="1"/>
  <c r="T378" i="2"/>
  <c r="AH378" i="2" s="1"/>
  <c r="U378" i="2"/>
  <c r="AI378" i="2" s="1"/>
  <c r="V378" i="2"/>
  <c r="AJ378" i="2" s="1"/>
  <c r="W378" i="2"/>
  <c r="AK378" i="2" s="1"/>
  <c r="X378" i="2"/>
  <c r="AL378" i="2" s="1"/>
  <c r="Y378" i="2"/>
  <c r="AM378" i="2" s="1"/>
  <c r="O379" i="2"/>
  <c r="AC379" i="2" s="1"/>
  <c r="P379" i="2"/>
  <c r="AD379" i="2" s="1"/>
  <c r="Q379" i="2"/>
  <c r="AE379" i="2" s="1"/>
  <c r="R379" i="2"/>
  <c r="AF379" i="2" s="1"/>
  <c r="S379" i="2"/>
  <c r="AG379" i="2" s="1"/>
  <c r="T379" i="2"/>
  <c r="AH379" i="2" s="1"/>
  <c r="U379" i="2"/>
  <c r="AI379" i="2" s="1"/>
  <c r="V379" i="2"/>
  <c r="AJ379" i="2" s="1"/>
  <c r="W379" i="2"/>
  <c r="AK379" i="2" s="1"/>
  <c r="X379" i="2"/>
  <c r="AL379" i="2" s="1"/>
  <c r="Y379" i="2"/>
  <c r="AM379" i="2" s="1"/>
  <c r="O380" i="2"/>
  <c r="AC380" i="2" s="1"/>
  <c r="P380" i="2"/>
  <c r="AD380" i="2" s="1"/>
  <c r="Q380" i="2"/>
  <c r="AE380" i="2" s="1"/>
  <c r="R380" i="2"/>
  <c r="AF380" i="2" s="1"/>
  <c r="S380" i="2"/>
  <c r="AG380" i="2" s="1"/>
  <c r="T380" i="2"/>
  <c r="AH380" i="2" s="1"/>
  <c r="U380" i="2"/>
  <c r="AI380" i="2" s="1"/>
  <c r="V380" i="2"/>
  <c r="AJ380" i="2" s="1"/>
  <c r="W380" i="2"/>
  <c r="AK380" i="2" s="1"/>
  <c r="X380" i="2"/>
  <c r="AL380" i="2" s="1"/>
  <c r="Y380" i="2"/>
  <c r="AM380" i="2" s="1"/>
  <c r="O381" i="2"/>
  <c r="AC381" i="2" s="1"/>
  <c r="P381" i="2"/>
  <c r="AD381" i="2" s="1"/>
  <c r="Q381" i="2"/>
  <c r="AE381" i="2" s="1"/>
  <c r="R381" i="2"/>
  <c r="AF381" i="2" s="1"/>
  <c r="S381" i="2"/>
  <c r="AG381" i="2" s="1"/>
  <c r="T381" i="2"/>
  <c r="AH381" i="2" s="1"/>
  <c r="U381" i="2"/>
  <c r="AI381" i="2" s="1"/>
  <c r="V381" i="2"/>
  <c r="AJ381" i="2" s="1"/>
  <c r="W381" i="2"/>
  <c r="AK381" i="2" s="1"/>
  <c r="X381" i="2"/>
  <c r="AL381" i="2" s="1"/>
  <c r="Y381" i="2"/>
  <c r="AM381" i="2" s="1"/>
  <c r="O382" i="2"/>
  <c r="AC382" i="2" s="1"/>
  <c r="P382" i="2"/>
  <c r="AD382" i="2" s="1"/>
  <c r="Q382" i="2"/>
  <c r="AE382" i="2" s="1"/>
  <c r="R382" i="2"/>
  <c r="AF382" i="2" s="1"/>
  <c r="S382" i="2"/>
  <c r="AG382" i="2" s="1"/>
  <c r="T382" i="2"/>
  <c r="AH382" i="2" s="1"/>
  <c r="U382" i="2"/>
  <c r="AI382" i="2" s="1"/>
  <c r="V382" i="2"/>
  <c r="W382" i="2"/>
  <c r="X382" i="2"/>
  <c r="AL382" i="2" s="1"/>
  <c r="Y382" i="2"/>
  <c r="AM382" i="2" s="1"/>
  <c r="O383" i="2"/>
  <c r="AC383" i="2" s="1"/>
  <c r="P383" i="2"/>
  <c r="AD383" i="2" s="1"/>
  <c r="Q383" i="2"/>
  <c r="AE383" i="2" s="1"/>
  <c r="R383" i="2"/>
  <c r="AF383" i="2" s="1"/>
  <c r="S383" i="2"/>
  <c r="AG383" i="2" s="1"/>
  <c r="T383" i="2"/>
  <c r="AH383" i="2" s="1"/>
  <c r="U383" i="2"/>
  <c r="AI383" i="2" s="1"/>
  <c r="V383" i="2"/>
  <c r="AJ383" i="2" s="1"/>
  <c r="W383" i="2"/>
  <c r="X383" i="2"/>
  <c r="Y383" i="2"/>
  <c r="AM383" i="2" s="1"/>
  <c r="O384" i="2"/>
  <c r="AC384" i="2" s="1"/>
  <c r="P384" i="2"/>
  <c r="Q384" i="2"/>
  <c r="R384" i="2"/>
  <c r="S384" i="2"/>
  <c r="T384" i="2"/>
  <c r="U384" i="2"/>
  <c r="V384" i="2"/>
  <c r="AJ384" i="2" s="1"/>
  <c r="W384" i="2"/>
  <c r="AK384" i="2" s="1"/>
  <c r="X384" i="2"/>
  <c r="Y384" i="2"/>
  <c r="O385" i="2"/>
  <c r="AC385" i="2" s="1"/>
  <c r="P385" i="2"/>
  <c r="AD385" i="2" s="1"/>
  <c r="Q385" i="2"/>
  <c r="AE385" i="2" s="1"/>
  <c r="R385" i="2"/>
  <c r="AF385" i="2" s="1"/>
  <c r="S385" i="2"/>
  <c r="AG385" i="2" s="1"/>
  <c r="T385" i="2"/>
  <c r="AH385" i="2" s="1"/>
  <c r="U385" i="2"/>
  <c r="AI385" i="2" s="1"/>
  <c r="V385" i="2"/>
  <c r="AJ385" i="2" s="1"/>
  <c r="W385" i="2"/>
  <c r="AK385" i="2" s="1"/>
  <c r="X385" i="2"/>
  <c r="AL385" i="2" s="1"/>
  <c r="Y385" i="2"/>
  <c r="AM385" i="2" s="1"/>
  <c r="O386" i="2"/>
  <c r="AC386" i="2" s="1"/>
  <c r="P386" i="2"/>
  <c r="Q386" i="2"/>
  <c r="R386" i="2"/>
  <c r="S386" i="2"/>
  <c r="T386" i="2"/>
  <c r="U386" i="2"/>
  <c r="V386" i="2"/>
  <c r="AJ386" i="2" s="1"/>
  <c r="W386" i="2"/>
  <c r="X386" i="2"/>
  <c r="Y386" i="2"/>
  <c r="AM386" i="2" s="1"/>
  <c r="O387" i="2"/>
  <c r="P387" i="2"/>
  <c r="Q387" i="2"/>
  <c r="AE387" i="2" s="1"/>
  <c r="R387" i="2"/>
  <c r="AF387" i="2" s="1"/>
  <c r="S387" i="2"/>
  <c r="AG387" i="2" s="1"/>
  <c r="T387" i="2"/>
  <c r="AH387" i="2" s="1"/>
  <c r="U387" i="2"/>
  <c r="AI387" i="2" s="1"/>
  <c r="V387" i="2"/>
  <c r="AJ387" i="2" s="1"/>
  <c r="W387" i="2"/>
  <c r="AK387" i="2" s="1"/>
  <c r="X387" i="2"/>
  <c r="AL387" i="2" s="1"/>
  <c r="Y387" i="2"/>
  <c r="AM387" i="2" s="1"/>
  <c r="O388" i="2"/>
  <c r="AC388" i="2" s="1"/>
  <c r="P388" i="2"/>
  <c r="Q388" i="2"/>
  <c r="R388" i="2"/>
  <c r="S388" i="2"/>
  <c r="AG388" i="2" s="1"/>
  <c r="T388" i="2"/>
  <c r="AH388" i="2" s="1"/>
  <c r="U388" i="2"/>
  <c r="AI388" i="2" s="1"/>
  <c r="V388" i="2"/>
  <c r="AJ388" i="2" s="1"/>
  <c r="W388" i="2"/>
  <c r="AK388" i="2" s="1"/>
  <c r="X388" i="2"/>
  <c r="AL388" i="2" s="1"/>
  <c r="Y388" i="2"/>
  <c r="AM388" i="2" s="1"/>
  <c r="O389" i="2"/>
  <c r="P389" i="2"/>
  <c r="AD389" i="2" s="1"/>
  <c r="Q389" i="2"/>
  <c r="R389" i="2"/>
  <c r="S389" i="2"/>
  <c r="T389" i="2"/>
  <c r="U389" i="2"/>
  <c r="V389" i="2"/>
  <c r="W389" i="2"/>
  <c r="X389" i="2"/>
  <c r="Y389" i="2"/>
  <c r="O390" i="2"/>
  <c r="AC390" i="2" s="1"/>
  <c r="P390" i="2"/>
  <c r="AD390" i="2" s="1"/>
  <c r="Q390" i="2"/>
  <c r="AE390" i="2" s="1"/>
  <c r="R390" i="2"/>
  <c r="AF390" i="2" s="1"/>
  <c r="S390" i="2"/>
  <c r="AG390" i="2" s="1"/>
  <c r="T390" i="2"/>
  <c r="AH390" i="2" s="1"/>
  <c r="U390" i="2"/>
  <c r="AI390" i="2" s="1"/>
  <c r="V390" i="2"/>
  <c r="AJ390" i="2" s="1"/>
  <c r="W390" i="2"/>
  <c r="AK390" i="2" s="1"/>
  <c r="X390" i="2"/>
  <c r="AL390" i="2" s="1"/>
  <c r="Y390" i="2"/>
  <c r="AM390" i="2" s="1"/>
  <c r="O391" i="2"/>
  <c r="AC391" i="2" s="1"/>
  <c r="P391" i="2"/>
  <c r="AD391" i="2" s="1"/>
  <c r="Q391" i="2"/>
  <c r="AE391" i="2" s="1"/>
  <c r="R391" i="2"/>
  <c r="AF391" i="2" s="1"/>
  <c r="S391" i="2"/>
  <c r="AG391" i="2" s="1"/>
  <c r="T391" i="2"/>
  <c r="AH391" i="2" s="1"/>
  <c r="U391" i="2"/>
  <c r="AI391" i="2" s="1"/>
  <c r="V391" i="2"/>
  <c r="AJ391" i="2" s="1"/>
  <c r="W391" i="2"/>
  <c r="AK391" i="2" s="1"/>
  <c r="X391" i="2"/>
  <c r="AL391" i="2" s="1"/>
  <c r="Y391" i="2"/>
  <c r="AM391" i="2" s="1"/>
  <c r="O392" i="2"/>
  <c r="AC392" i="2" s="1"/>
  <c r="P392" i="2"/>
  <c r="Q392" i="2"/>
  <c r="R392" i="2"/>
  <c r="S392" i="2"/>
  <c r="T392" i="2"/>
  <c r="U392" i="2"/>
  <c r="V392" i="2"/>
  <c r="AJ392" i="2" s="1"/>
  <c r="W392" i="2"/>
  <c r="AK392" i="2" s="1"/>
  <c r="X392" i="2"/>
  <c r="Y392" i="2"/>
  <c r="O393" i="2"/>
  <c r="AC393" i="2" s="1"/>
  <c r="P393" i="2"/>
  <c r="AD393" i="2" s="1"/>
  <c r="Q393" i="2"/>
  <c r="AE393" i="2" s="1"/>
  <c r="R393" i="2"/>
  <c r="AF393" i="2" s="1"/>
  <c r="S393" i="2"/>
  <c r="AG393" i="2" s="1"/>
  <c r="T393" i="2"/>
  <c r="AH393" i="2" s="1"/>
  <c r="U393" i="2"/>
  <c r="V393" i="2"/>
  <c r="W393" i="2"/>
  <c r="AK393" i="2" s="1"/>
  <c r="X393" i="2"/>
  <c r="AL393" i="2" s="1"/>
  <c r="Y393" i="2"/>
  <c r="AM393" i="2" s="1"/>
  <c r="O394" i="2"/>
  <c r="AC394" i="2" s="1"/>
  <c r="P394" i="2"/>
  <c r="AD394" i="2" s="1"/>
  <c r="Q394" i="2"/>
  <c r="AE394" i="2" s="1"/>
  <c r="R394" i="2"/>
  <c r="AF394" i="2" s="1"/>
  <c r="S394" i="2"/>
  <c r="AG394" i="2" s="1"/>
  <c r="T394" i="2"/>
  <c r="AH394" i="2" s="1"/>
  <c r="U394" i="2"/>
  <c r="AI394" i="2" s="1"/>
  <c r="V394" i="2"/>
  <c r="W394" i="2"/>
  <c r="X394" i="2"/>
  <c r="AL394" i="2" s="1"/>
  <c r="Y394" i="2"/>
  <c r="AM394" i="2" s="1"/>
  <c r="O395" i="2"/>
  <c r="AC395" i="2" s="1"/>
  <c r="P395" i="2"/>
  <c r="AD395" i="2" s="1"/>
  <c r="Q395" i="2"/>
  <c r="AE395" i="2" s="1"/>
  <c r="R395" i="2"/>
  <c r="AF395" i="2" s="1"/>
  <c r="S395" i="2"/>
  <c r="AG395" i="2" s="1"/>
  <c r="T395" i="2"/>
  <c r="AH395" i="2" s="1"/>
  <c r="U395" i="2"/>
  <c r="AI395" i="2" s="1"/>
  <c r="V395" i="2"/>
  <c r="AJ395" i="2" s="1"/>
  <c r="W395" i="2"/>
  <c r="X395" i="2"/>
  <c r="Y395" i="2"/>
  <c r="AM395" i="2" s="1"/>
  <c r="O396" i="2"/>
  <c r="AC396" i="2" s="1"/>
  <c r="P396" i="2"/>
  <c r="AD396" i="2" s="1"/>
  <c r="Q396" i="2"/>
  <c r="AE396" i="2" s="1"/>
  <c r="R396" i="2"/>
  <c r="AF396" i="2" s="1"/>
  <c r="S396" i="2"/>
  <c r="AG396" i="2" s="1"/>
  <c r="T396" i="2"/>
  <c r="AH396" i="2" s="1"/>
  <c r="U396" i="2"/>
  <c r="AI396" i="2" s="1"/>
  <c r="V396" i="2"/>
  <c r="AJ396" i="2" s="1"/>
  <c r="W396" i="2"/>
  <c r="AK396" i="2" s="1"/>
  <c r="X396" i="2"/>
  <c r="AL396" i="2" s="1"/>
  <c r="Y396" i="2"/>
  <c r="AM396" i="2" s="1"/>
  <c r="O397" i="2"/>
  <c r="AC397" i="2" s="1"/>
  <c r="P397" i="2"/>
  <c r="AD397" i="2" s="1"/>
  <c r="Q397" i="2"/>
  <c r="AE397" i="2" s="1"/>
  <c r="R397" i="2"/>
  <c r="AF397" i="2" s="1"/>
  <c r="S397" i="2"/>
  <c r="AG397" i="2" s="1"/>
  <c r="T397" i="2"/>
  <c r="AH397" i="2" s="1"/>
  <c r="U397" i="2"/>
  <c r="AI397" i="2" s="1"/>
  <c r="V397" i="2"/>
  <c r="AJ397" i="2" s="1"/>
  <c r="W397" i="2"/>
  <c r="AK397" i="2" s="1"/>
  <c r="X397" i="2"/>
  <c r="AL397" i="2" s="1"/>
  <c r="Y397" i="2"/>
  <c r="AM397" i="2" s="1"/>
  <c r="O398" i="2"/>
  <c r="P398" i="2"/>
  <c r="Q398" i="2"/>
  <c r="R398" i="2"/>
  <c r="S398" i="2"/>
  <c r="AG398" i="2" s="1"/>
  <c r="T398" i="2"/>
  <c r="AH398" i="2" s="1"/>
  <c r="U398" i="2"/>
  <c r="AI398" i="2" s="1"/>
  <c r="V398" i="2"/>
  <c r="AJ398" i="2" s="1"/>
  <c r="W398" i="2"/>
  <c r="AK398" i="2" s="1"/>
  <c r="X398" i="2"/>
  <c r="Y398" i="2"/>
  <c r="O399" i="2"/>
  <c r="P399" i="2"/>
  <c r="Q399" i="2"/>
  <c r="AE399" i="2" s="1"/>
  <c r="R399" i="2"/>
  <c r="AF399" i="2" s="1"/>
  <c r="S399" i="2"/>
  <c r="AG399" i="2" s="1"/>
  <c r="T399" i="2"/>
  <c r="AH399" i="2" s="1"/>
  <c r="U399" i="2"/>
  <c r="AI399" i="2" s="1"/>
  <c r="V399" i="2"/>
  <c r="AJ399" i="2" s="1"/>
  <c r="W399" i="2"/>
  <c r="AK399" i="2" s="1"/>
  <c r="X399" i="2"/>
  <c r="AL399" i="2" s="1"/>
  <c r="Y399" i="2"/>
  <c r="AM399" i="2" s="1"/>
  <c r="O400" i="2"/>
  <c r="AC400" i="2" s="1"/>
  <c r="P400" i="2"/>
  <c r="Q400" i="2"/>
  <c r="R400" i="2"/>
  <c r="S400" i="2"/>
  <c r="T400" i="2"/>
  <c r="U400" i="2"/>
  <c r="V400" i="2"/>
  <c r="AJ400" i="2" s="1"/>
  <c r="W400" i="2"/>
  <c r="AK400" i="2" s="1"/>
  <c r="X400" i="2"/>
  <c r="Y400" i="2"/>
  <c r="O401" i="2"/>
  <c r="P401" i="2"/>
  <c r="AD401" i="2" s="1"/>
  <c r="Q401" i="2"/>
  <c r="R401" i="2"/>
  <c r="S401" i="2"/>
  <c r="T401" i="2"/>
  <c r="U401" i="2"/>
  <c r="V401" i="2"/>
  <c r="W401" i="2"/>
  <c r="X401" i="2"/>
  <c r="Y401" i="2"/>
  <c r="O402" i="2"/>
  <c r="AC402" i="2" s="1"/>
  <c r="P402" i="2"/>
  <c r="AD402" i="2" s="1"/>
  <c r="Q402" i="2"/>
  <c r="AE402" i="2" s="1"/>
  <c r="R402" i="2"/>
  <c r="AF402" i="2" s="1"/>
  <c r="S402" i="2"/>
  <c r="AG402" i="2" s="1"/>
  <c r="T402" i="2"/>
  <c r="AH402" i="2" s="1"/>
  <c r="U402" i="2"/>
  <c r="AI402" i="2" s="1"/>
  <c r="V402" i="2"/>
  <c r="AJ402" i="2" s="1"/>
  <c r="W402" i="2"/>
  <c r="AK402" i="2" s="1"/>
  <c r="X402" i="2"/>
  <c r="AL402" i="2" s="1"/>
  <c r="Y402" i="2"/>
  <c r="AM402" i="2" s="1"/>
  <c r="O403" i="2"/>
  <c r="AC403" i="2" s="1"/>
  <c r="P403" i="2"/>
  <c r="AD403" i="2" s="1"/>
  <c r="Q403" i="2"/>
  <c r="AE403" i="2" s="1"/>
  <c r="R403" i="2"/>
  <c r="AF403" i="2" s="1"/>
  <c r="S403" i="2"/>
  <c r="AG403" i="2" s="1"/>
  <c r="T403" i="2"/>
  <c r="AH403" i="2" s="1"/>
  <c r="U403" i="2"/>
  <c r="AI403" i="2" s="1"/>
  <c r="V403" i="2"/>
  <c r="AJ403" i="2" s="1"/>
  <c r="W403" i="2"/>
  <c r="AK403" i="2" s="1"/>
  <c r="X403" i="2"/>
  <c r="AL403" i="2" s="1"/>
  <c r="Y403" i="2"/>
  <c r="AM403" i="2" s="1"/>
  <c r="O404" i="2"/>
  <c r="AC404" i="2" s="1"/>
  <c r="P404" i="2"/>
  <c r="AD404" i="2" s="1"/>
  <c r="Q404" i="2"/>
  <c r="AE404" i="2" s="1"/>
  <c r="R404" i="2"/>
  <c r="AF404" i="2" s="1"/>
  <c r="S404" i="2"/>
  <c r="AG404" i="2" s="1"/>
  <c r="T404" i="2"/>
  <c r="AH404" i="2" s="1"/>
  <c r="U404" i="2"/>
  <c r="AI404" i="2" s="1"/>
  <c r="V404" i="2"/>
  <c r="AJ404" i="2" s="1"/>
  <c r="W404" i="2"/>
  <c r="AK404" i="2" s="1"/>
  <c r="X404" i="2"/>
  <c r="AL404" i="2" s="1"/>
  <c r="Y404" i="2"/>
  <c r="AM404" i="2" s="1"/>
  <c r="O405" i="2"/>
  <c r="AC405" i="2" s="1"/>
  <c r="P405" i="2"/>
  <c r="AD405" i="2" s="1"/>
  <c r="Q405" i="2"/>
  <c r="AE405" i="2" s="1"/>
  <c r="R405" i="2"/>
  <c r="AF405" i="2" s="1"/>
  <c r="S405" i="2"/>
  <c r="AG405" i="2" s="1"/>
  <c r="T405" i="2"/>
  <c r="AH405" i="2" s="1"/>
  <c r="U405" i="2"/>
  <c r="V405" i="2"/>
  <c r="W405" i="2"/>
  <c r="AK405" i="2" s="1"/>
  <c r="X405" i="2"/>
  <c r="AL405" i="2" s="1"/>
  <c r="Y405" i="2"/>
  <c r="AM405" i="2" s="1"/>
  <c r="O406" i="2"/>
  <c r="AC406" i="2" s="1"/>
  <c r="P406" i="2"/>
  <c r="AD406" i="2" s="1"/>
  <c r="Q406" i="2"/>
  <c r="AE406" i="2" s="1"/>
  <c r="R406" i="2"/>
  <c r="AF406" i="2" s="1"/>
  <c r="S406" i="2"/>
  <c r="AG406" i="2" s="1"/>
  <c r="T406" i="2"/>
  <c r="AH406" i="2" s="1"/>
  <c r="U406" i="2"/>
  <c r="AI406" i="2" s="1"/>
  <c r="V406" i="2"/>
  <c r="W406" i="2"/>
  <c r="X406" i="2"/>
  <c r="AL406" i="2" s="1"/>
  <c r="Y406" i="2"/>
  <c r="AM406" i="2" s="1"/>
  <c r="O407" i="2"/>
  <c r="AC407" i="2" s="1"/>
  <c r="P407" i="2"/>
  <c r="AD407" i="2" s="1"/>
  <c r="Q407" i="2"/>
  <c r="AE407" i="2" s="1"/>
  <c r="R407" i="2"/>
  <c r="AF407" i="2" s="1"/>
  <c r="S407" i="2"/>
  <c r="AG407" i="2" s="1"/>
  <c r="T407" i="2"/>
  <c r="AH407" i="2" s="1"/>
  <c r="U407" i="2"/>
  <c r="AI407" i="2" s="1"/>
  <c r="V407" i="2"/>
  <c r="AJ407" i="2" s="1"/>
  <c r="W407" i="2"/>
  <c r="X407" i="2"/>
  <c r="Y407" i="2"/>
  <c r="AM407" i="2" s="1"/>
  <c r="O408" i="2"/>
  <c r="AC408" i="2" s="1"/>
  <c r="P408" i="2"/>
  <c r="Q408" i="2"/>
  <c r="R408" i="2"/>
  <c r="S408" i="2"/>
  <c r="T408" i="2"/>
  <c r="U408" i="2"/>
  <c r="V408" i="2"/>
  <c r="AJ408" i="2" s="1"/>
  <c r="W408" i="2"/>
  <c r="AK408" i="2" s="1"/>
  <c r="X408" i="2"/>
  <c r="Y408" i="2"/>
  <c r="O409" i="2"/>
  <c r="AC409" i="2" s="1"/>
  <c r="P409" i="2"/>
  <c r="AD409" i="2" s="1"/>
  <c r="Q409" i="2"/>
  <c r="AE409" i="2" s="1"/>
  <c r="R409" i="2"/>
  <c r="AF409" i="2" s="1"/>
  <c r="S409" i="2"/>
  <c r="AG409" i="2" s="1"/>
  <c r="T409" i="2"/>
  <c r="AH409" i="2" s="1"/>
  <c r="U409" i="2"/>
  <c r="AI409" i="2" s="1"/>
  <c r="V409" i="2"/>
  <c r="AJ409" i="2" s="1"/>
  <c r="W409" i="2"/>
  <c r="AK409" i="2" s="1"/>
  <c r="X409" i="2"/>
  <c r="AL409" i="2" s="1"/>
  <c r="Y409" i="2"/>
  <c r="AM409" i="2" s="1"/>
  <c r="O410" i="2"/>
  <c r="AC410" i="2" s="1"/>
  <c r="P410" i="2"/>
  <c r="AD410" i="2" s="1"/>
  <c r="Q410" i="2"/>
  <c r="R410" i="2"/>
  <c r="S410" i="2"/>
  <c r="T410" i="2"/>
  <c r="U410" i="2"/>
  <c r="V410" i="2"/>
  <c r="AJ410" i="2" s="1"/>
  <c r="W410" i="2"/>
  <c r="AK410" i="2" s="1"/>
  <c r="X410" i="2"/>
  <c r="AL410" i="2" s="1"/>
  <c r="Y410" i="2"/>
  <c r="AM410" i="2" s="1"/>
  <c r="O411" i="2"/>
  <c r="AC411" i="2" s="1"/>
  <c r="P411" i="2"/>
  <c r="AD411" i="2" s="1"/>
  <c r="Q411" i="2"/>
  <c r="AE411" i="2" s="1"/>
  <c r="R411" i="2"/>
  <c r="AF411" i="2" s="1"/>
  <c r="S411" i="2"/>
  <c r="AG411" i="2" s="1"/>
  <c r="T411" i="2"/>
  <c r="AH411" i="2" s="1"/>
  <c r="U411" i="2"/>
  <c r="AI411" i="2" s="1"/>
  <c r="V411" i="2"/>
  <c r="AJ411" i="2" s="1"/>
  <c r="W411" i="2"/>
  <c r="AK411" i="2" s="1"/>
  <c r="X411" i="2"/>
  <c r="AL411" i="2" s="1"/>
  <c r="Y411" i="2"/>
  <c r="AM411" i="2" s="1"/>
  <c r="O412" i="2"/>
  <c r="AC412" i="2" s="1"/>
  <c r="P412" i="2"/>
  <c r="Q412" i="2"/>
  <c r="R412" i="2"/>
  <c r="S412" i="2"/>
  <c r="AG412" i="2" s="1"/>
  <c r="T412" i="2"/>
  <c r="AH412" i="2" s="1"/>
  <c r="U412" i="2"/>
  <c r="AI412" i="2" s="1"/>
  <c r="V412" i="2"/>
  <c r="AJ412" i="2" s="1"/>
  <c r="W412" i="2"/>
  <c r="AK412" i="2" s="1"/>
  <c r="X412" i="2"/>
  <c r="AL412" i="2" s="1"/>
  <c r="Y412" i="2"/>
  <c r="AM412" i="2" s="1"/>
  <c r="O413" i="2"/>
  <c r="P413" i="2"/>
  <c r="AD413" i="2" s="1"/>
  <c r="Q413" i="2"/>
  <c r="R413" i="2"/>
  <c r="S413" i="2"/>
  <c r="AG413" i="2" s="1"/>
  <c r="T413" i="2"/>
  <c r="U413" i="2"/>
  <c r="V413" i="2"/>
  <c r="W413" i="2"/>
  <c r="X413" i="2"/>
  <c r="Y413" i="2"/>
  <c r="O414" i="2"/>
  <c r="AC414" i="2" s="1"/>
  <c r="P414" i="2"/>
  <c r="AD414" i="2" s="1"/>
  <c r="Q414" i="2"/>
  <c r="AE414" i="2" s="1"/>
  <c r="R414" i="2"/>
  <c r="AF414" i="2" s="1"/>
  <c r="S414" i="2"/>
  <c r="AG414" i="2" s="1"/>
  <c r="T414" i="2"/>
  <c r="AH414" i="2" s="1"/>
  <c r="U414" i="2"/>
  <c r="AI414" i="2" s="1"/>
  <c r="V414" i="2"/>
  <c r="AJ414" i="2" s="1"/>
  <c r="W414" i="2"/>
  <c r="AK414" i="2" s="1"/>
  <c r="X414" i="2"/>
  <c r="AL414" i="2" s="1"/>
  <c r="Y414" i="2"/>
  <c r="AM414" i="2" s="1"/>
  <c r="O415" i="2"/>
  <c r="AC415" i="2" s="1"/>
  <c r="P415" i="2"/>
  <c r="AD415" i="2" s="1"/>
  <c r="Q415" i="2"/>
  <c r="AE415" i="2" s="1"/>
  <c r="R415" i="2"/>
  <c r="AF415" i="2" s="1"/>
  <c r="S415" i="2"/>
  <c r="AG415" i="2" s="1"/>
  <c r="T415" i="2"/>
  <c r="AH415" i="2" s="1"/>
  <c r="U415" i="2"/>
  <c r="AI415" i="2" s="1"/>
  <c r="V415" i="2"/>
  <c r="AJ415" i="2" s="1"/>
  <c r="W415" i="2"/>
  <c r="AK415" i="2" s="1"/>
  <c r="X415" i="2"/>
  <c r="AL415" i="2" s="1"/>
  <c r="Y415" i="2"/>
  <c r="AM415" i="2" s="1"/>
  <c r="O416" i="2"/>
  <c r="AC416" i="2" s="1"/>
  <c r="P416" i="2"/>
  <c r="Q416" i="2"/>
  <c r="R416" i="2"/>
  <c r="S416" i="2"/>
  <c r="T416" i="2"/>
  <c r="U416" i="2"/>
  <c r="V416" i="2"/>
  <c r="AJ416" i="2" s="1"/>
  <c r="W416" i="2"/>
  <c r="AK416" i="2" s="1"/>
  <c r="X416" i="2"/>
  <c r="Y416" i="2"/>
  <c r="O417" i="2"/>
  <c r="AC417" i="2" s="1"/>
  <c r="P417" i="2"/>
  <c r="AD417" i="2" s="1"/>
  <c r="Q417" i="2"/>
  <c r="AE417" i="2" s="1"/>
  <c r="R417" i="2"/>
  <c r="AF417" i="2" s="1"/>
  <c r="S417" i="2"/>
  <c r="AG417" i="2" s="1"/>
  <c r="T417" i="2"/>
  <c r="AH417" i="2" s="1"/>
  <c r="U417" i="2"/>
  <c r="V417" i="2"/>
  <c r="W417" i="2"/>
  <c r="AK417" i="2" s="1"/>
  <c r="X417" i="2"/>
  <c r="AL417" i="2" s="1"/>
  <c r="Y417" i="2"/>
  <c r="AM417" i="2" s="1"/>
  <c r="O418" i="2"/>
  <c r="AC418" i="2" s="1"/>
  <c r="P418" i="2"/>
  <c r="AD418" i="2" s="1"/>
  <c r="Q418" i="2"/>
  <c r="AE418" i="2" s="1"/>
  <c r="R418" i="2"/>
  <c r="AF418" i="2" s="1"/>
  <c r="S418" i="2"/>
  <c r="AG418" i="2" s="1"/>
  <c r="T418" i="2"/>
  <c r="AH418" i="2" s="1"/>
  <c r="U418" i="2"/>
  <c r="AI418" i="2" s="1"/>
  <c r="V418" i="2"/>
  <c r="W418" i="2"/>
  <c r="AK418" i="2" s="1"/>
  <c r="X418" i="2"/>
  <c r="AL418" i="2" s="1"/>
  <c r="Y418" i="2"/>
  <c r="AM418" i="2" s="1"/>
  <c r="O419" i="2"/>
  <c r="AC419" i="2" s="1"/>
  <c r="P419" i="2"/>
  <c r="AD419" i="2" s="1"/>
  <c r="Q419" i="2"/>
  <c r="AE419" i="2" s="1"/>
  <c r="R419" i="2"/>
  <c r="AF419" i="2" s="1"/>
  <c r="S419" i="2"/>
  <c r="AG419" i="2" s="1"/>
  <c r="T419" i="2"/>
  <c r="AH419" i="2" s="1"/>
  <c r="U419" i="2"/>
  <c r="AI419" i="2" s="1"/>
  <c r="V419" i="2"/>
  <c r="AJ419" i="2" s="1"/>
  <c r="W419" i="2"/>
  <c r="X419" i="2"/>
  <c r="Y419" i="2"/>
  <c r="AM419" i="2" s="1"/>
  <c r="O420" i="2"/>
  <c r="AC420" i="2" s="1"/>
  <c r="P420" i="2"/>
  <c r="AD420" i="2" s="1"/>
  <c r="Q420" i="2"/>
  <c r="AE420" i="2" s="1"/>
  <c r="R420" i="2"/>
  <c r="AF420" i="2" s="1"/>
  <c r="S420" i="2"/>
  <c r="AG420" i="2" s="1"/>
  <c r="T420" i="2"/>
  <c r="AH420" i="2" s="1"/>
  <c r="U420" i="2"/>
  <c r="AI420" i="2" s="1"/>
  <c r="V420" i="2"/>
  <c r="AJ420" i="2" s="1"/>
  <c r="W420" i="2"/>
  <c r="AK420" i="2" s="1"/>
  <c r="X420" i="2"/>
  <c r="AL420" i="2" s="1"/>
  <c r="Y420" i="2"/>
  <c r="AM420" i="2" s="1"/>
  <c r="O421" i="2"/>
  <c r="AC421" i="2" s="1"/>
  <c r="P421" i="2"/>
  <c r="AD421" i="2" s="1"/>
  <c r="Q421" i="2"/>
  <c r="AE421" i="2" s="1"/>
  <c r="R421" i="2"/>
  <c r="AF421" i="2" s="1"/>
  <c r="S421" i="2"/>
  <c r="AG421" i="2" s="1"/>
  <c r="T421" i="2"/>
  <c r="AH421" i="2" s="1"/>
  <c r="U421" i="2"/>
  <c r="AI421" i="2" s="1"/>
  <c r="V421" i="2"/>
  <c r="AJ421" i="2" s="1"/>
  <c r="W421" i="2"/>
  <c r="AK421" i="2" s="1"/>
  <c r="X421" i="2"/>
  <c r="AL421" i="2" s="1"/>
  <c r="Y421" i="2"/>
  <c r="AM421" i="2" s="1"/>
  <c r="O422" i="2"/>
  <c r="P422" i="2"/>
  <c r="Q422" i="2"/>
  <c r="R422" i="2"/>
  <c r="S422" i="2"/>
  <c r="T422" i="2"/>
  <c r="U422" i="2"/>
  <c r="V422" i="2"/>
  <c r="W422" i="2"/>
  <c r="X422" i="2"/>
  <c r="Y422" i="2"/>
  <c r="P3" i="2"/>
  <c r="Q3" i="2"/>
  <c r="R3" i="2"/>
  <c r="AF3" i="2" s="1"/>
  <c r="S3" i="2"/>
  <c r="AG3" i="2" s="1"/>
  <c r="T3" i="2"/>
  <c r="AH3" i="2" s="1"/>
  <c r="U3" i="2"/>
  <c r="AI3" i="2" s="1"/>
  <c r="V3" i="2"/>
  <c r="AJ3" i="2" s="1"/>
  <c r="W3" i="2"/>
  <c r="AK3" i="2" s="1"/>
  <c r="X3" i="2"/>
  <c r="AL3" i="2" s="1"/>
  <c r="Y3" i="2"/>
  <c r="AM3" i="2" s="1"/>
  <c r="O3" i="2"/>
  <c r="AC3" i="2" s="1"/>
  <c r="AU8" i="2" l="1"/>
  <c r="AH376" i="2"/>
  <c r="AF416" i="2"/>
  <c r="AF344" i="2"/>
  <c r="AF336" i="2"/>
  <c r="AF328" i="2"/>
  <c r="AF320" i="2"/>
  <c r="AF312" i="2"/>
  <c r="AF296" i="2"/>
  <c r="AF288" i="2"/>
  <c r="AI279" i="2"/>
  <c r="AF272" i="2"/>
  <c r="AI271" i="2"/>
  <c r="AF264" i="2"/>
  <c r="AI263" i="2"/>
  <c r="AF248" i="2"/>
  <c r="AF240" i="2"/>
  <c r="AF215" i="2"/>
  <c r="AF191" i="2"/>
  <c r="AF167" i="2"/>
  <c r="AF143" i="2"/>
  <c r="AF119" i="2"/>
  <c r="AF95" i="2"/>
  <c r="AF71" i="2"/>
  <c r="AF47" i="2"/>
  <c r="AF23" i="2"/>
  <c r="AG20" i="2"/>
  <c r="AH368" i="2"/>
  <c r="AH360" i="2"/>
  <c r="AH344" i="2"/>
  <c r="AF392" i="2"/>
  <c r="AF384" i="2"/>
  <c r="AM416" i="2"/>
  <c r="AE416" i="2"/>
  <c r="AM408" i="2"/>
  <c r="AE408" i="2"/>
  <c r="AM400" i="2"/>
  <c r="AM392" i="2"/>
  <c r="AE392" i="2"/>
  <c r="AM384" i="2"/>
  <c r="AE384" i="2"/>
  <c r="AM376" i="2"/>
  <c r="AM368" i="2"/>
  <c r="AE368" i="2"/>
  <c r="AM360" i="2"/>
  <c r="AE360" i="2"/>
  <c r="AM352" i="2"/>
  <c r="AM344" i="2"/>
  <c r="AE344" i="2"/>
  <c r="AM336" i="2"/>
  <c r="AE336" i="2"/>
  <c r="AM328" i="2"/>
  <c r="AM320" i="2"/>
  <c r="AE320" i="2"/>
  <c r="AM312" i="2"/>
  <c r="AE312" i="2"/>
  <c r="AM304" i="2"/>
  <c r="AM296" i="2"/>
  <c r="AE296" i="2"/>
  <c r="AM288" i="2"/>
  <c r="AE288" i="2"/>
  <c r="AM280" i="2"/>
  <c r="AH279" i="2"/>
  <c r="AM272" i="2"/>
  <c r="AE272" i="2"/>
  <c r="AH271" i="2"/>
  <c r="AM264" i="2"/>
  <c r="AE264" i="2"/>
  <c r="AH263" i="2"/>
  <c r="AE248" i="2"/>
  <c r="AM240" i="2"/>
  <c r="AE240" i="2"/>
  <c r="AY12" i="2"/>
  <c r="AY14" i="2" s="1"/>
  <c r="AQ12" i="2"/>
  <c r="AQ14" i="2" s="1"/>
  <c r="AM215" i="2"/>
  <c r="AE215" i="2"/>
  <c r="AM191" i="2"/>
  <c r="AE191" i="2"/>
  <c r="AM167" i="2"/>
  <c r="AE167" i="2"/>
  <c r="AM143" i="2"/>
  <c r="AE143" i="2"/>
  <c r="AM119" i="2"/>
  <c r="AE119" i="2"/>
  <c r="AM95" i="2"/>
  <c r="AE95" i="2"/>
  <c r="AM71" i="2"/>
  <c r="AE71" i="2"/>
  <c r="AM47" i="2"/>
  <c r="AE47" i="2"/>
  <c r="AJ7" i="2"/>
  <c r="AI416" i="2"/>
  <c r="AI408" i="2"/>
  <c r="AI384" i="2"/>
  <c r="AI368" i="2"/>
  <c r="AI360" i="2"/>
  <c r="AI344" i="2"/>
  <c r="AI328" i="2"/>
  <c r="AI304" i="2"/>
  <c r="AI288" i="2"/>
  <c r="AI272" i="2"/>
  <c r="AI240" i="2"/>
  <c r="AH416" i="2"/>
  <c r="AH408" i="2"/>
  <c r="AH392" i="2"/>
  <c r="AH384" i="2"/>
  <c r="AH336" i="2"/>
  <c r="AF408" i="2"/>
  <c r="AF368" i="2"/>
  <c r="AF360" i="2"/>
  <c r="AL416" i="2"/>
  <c r="AD416" i="2"/>
  <c r="AL408" i="2"/>
  <c r="AD408" i="2"/>
  <c r="AL400" i="2"/>
  <c r="AL392" i="2"/>
  <c r="AD392" i="2"/>
  <c r="AL384" i="2"/>
  <c r="AD384" i="2"/>
  <c r="AL376" i="2"/>
  <c r="AL368" i="2"/>
  <c r="AD368" i="2"/>
  <c r="AL360" i="2"/>
  <c r="AD360" i="2"/>
  <c r="AL352" i="2"/>
  <c r="AL344" i="2"/>
  <c r="AD344" i="2"/>
  <c r="AD336" i="2"/>
  <c r="AL320" i="2"/>
  <c r="AD320" i="2"/>
  <c r="AL312" i="2"/>
  <c r="AD312" i="2"/>
  <c r="AL296" i="2"/>
  <c r="AD296" i="2"/>
  <c r="AL288" i="2"/>
  <c r="AD288" i="2"/>
  <c r="AL272" i="2"/>
  <c r="AD272" i="2"/>
  <c r="AL264" i="2"/>
  <c r="AD264" i="2"/>
  <c r="AD248" i="2"/>
  <c r="AL240" i="2"/>
  <c r="AD240" i="2"/>
  <c r="AL215" i="2"/>
  <c r="AD215" i="2"/>
  <c r="AL191" i="2"/>
  <c r="AD191" i="2"/>
  <c r="AL167" i="2"/>
  <c r="AD167" i="2"/>
  <c r="AL143" i="2"/>
  <c r="AD143" i="2"/>
  <c r="AL119" i="2"/>
  <c r="AD119" i="2"/>
  <c r="AL95" i="2"/>
  <c r="AD95" i="2"/>
  <c r="AL71" i="2"/>
  <c r="AD71" i="2"/>
  <c r="AL47" i="2"/>
  <c r="AD47" i="2"/>
  <c r="AD23" i="2"/>
  <c r="AW12" i="2"/>
  <c r="AW14" i="2" s="1"/>
  <c r="AK191" i="2"/>
  <c r="AC191" i="2"/>
  <c r="AK167" i="2"/>
  <c r="AC167" i="2"/>
  <c r="AK143" i="2"/>
  <c r="AC143" i="2"/>
  <c r="AK119" i="2"/>
  <c r="AC119" i="2"/>
  <c r="AK95" i="2"/>
  <c r="AC95" i="2"/>
  <c r="AK71" i="2"/>
  <c r="AC71" i="2"/>
  <c r="AK47" i="2"/>
  <c r="AC47" i="2"/>
  <c r="AC23" i="2"/>
  <c r="AD4" i="2"/>
  <c r="AT10" i="2"/>
  <c r="AT12" i="2" s="1"/>
  <c r="AT14" i="2" s="1"/>
  <c r="AI376" i="2"/>
  <c r="AI320" i="2"/>
  <c r="AI312" i="2"/>
  <c r="AI191" i="2"/>
  <c r="AI167" i="2"/>
  <c r="AI119" i="2"/>
  <c r="AI95" i="2"/>
  <c r="AI71" i="2"/>
  <c r="AI47" i="2"/>
  <c r="AI23" i="2"/>
  <c r="AH320" i="2"/>
  <c r="AH312" i="2"/>
  <c r="AH296" i="2"/>
  <c r="AH288" i="2"/>
  <c r="AH272" i="2"/>
  <c r="AH264" i="2"/>
  <c r="AH248" i="2"/>
  <c r="AH240" i="2"/>
  <c r="AH215" i="2"/>
  <c r="AH191" i="2"/>
  <c r="AH167" i="2"/>
  <c r="AH143" i="2"/>
  <c r="AH119" i="2"/>
  <c r="AH95" i="2"/>
  <c r="AH71" i="2"/>
  <c r="AH47" i="2"/>
  <c r="AH23" i="2"/>
  <c r="AI400" i="2"/>
  <c r="AI392" i="2"/>
  <c r="AI352" i="2"/>
  <c r="AI336" i="2"/>
  <c r="AI296" i="2"/>
  <c r="AI280" i="2"/>
  <c r="AI264" i="2"/>
  <c r="AI215" i="2"/>
  <c r="AI143" i="2"/>
  <c r="AH400" i="2"/>
  <c r="AG416" i="2"/>
  <c r="AG408" i="2"/>
  <c r="AG400" i="2"/>
  <c r="AG392" i="2"/>
  <c r="AG384" i="2"/>
  <c r="AG376" i="2"/>
  <c r="AG368" i="2"/>
  <c r="AG360" i="2"/>
  <c r="AG352" i="2"/>
  <c r="AG344" i="2"/>
  <c r="AG336" i="2"/>
  <c r="AG328" i="2"/>
  <c r="AG320" i="2"/>
  <c r="AG312" i="2"/>
  <c r="AG304" i="2"/>
  <c r="AG296" i="2"/>
  <c r="AG288" i="2"/>
  <c r="AG280" i="2"/>
  <c r="AG272" i="2"/>
  <c r="AG264" i="2"/>
  <c r="AG248" i="2"/>
  <c r="AG240" i="2"/>
  <c r="AG223" i="2"/>
  <c r="AG215" i="2"/>
  <c r="AG199" i="2"/>
  <c r="AG191" i="2"/>
  <c r="AG175" i="2"/>
  <c r="AG167" i="2"/>
  <c r="AG151" i="2"/>
  <c r="AG143" i="2"/>
  <c r="AG119" i="2"/>
  <c r="AG95" i="2"/>
  <c r="AG71" i="2"/>
  <c r="AG47" i="2"/>
  <c r="AG23" i="2"/>
  <c r="AR6" i="2"/>
  <c r="AR8" i="2" s="1"/>
  <c r="AX14" i="2"/>
  <c r="AY6" i="2"/>
  <c r="AY8" i="2" s="1"/>
  <c r="AW6" i="2"/>
  <c r="AW8" i="2" s="1"/>
  <c r="AV12" i="2"/>
  <c r="AV14" i="2" s="1"/>
  <c r="AS14" i="2"/>
  <c r="AP12" i="2"/>
  <c r="AP14" i="2" s="1"/>
  <c r="AR12" i="2"/>
  <c r="AR14" i="2" s="1"/>
  <c r="AU12" i="2"/>
  <c r="AU14" i="2" s="1"/>
  <c r="AI413" i="2"/>
  <c r="AI401" i="2"/>
  <c r="AI389" i="2"/>
  <c r="AI377" i="2"/>
  <c r="AI365" i="2"/>
  <c r="AI353" i="2"/>
  <c r="AI341" i="2"/>
  <c r="AI329" i="2"/>
  <c r="AI317" i="2"/>
  <c r="AI305" i="2"/>
  <c r="AI293" i="2"/>
  <c r="AI281" i="2"/>
  <c r="AI269" i="2"/>
  <c r="AI257" i="2"/>
  <c r="AL248" i="2"/>
  <c r="AI245" i="2"/>
  <c r="AL236" i="2"/>
  <c r="AI233" i="2"/>
  <c r="AL223" i="2"/>
  <c r="AI220" i="2"/>
  <c r="AL211" i="2"/>
  <c r="AI208" i="2"/>
  <c r="AL199" i="2"/>
  <c r="AI196" i="2"/>
  <c r="AL187" i="2"/>
  <c r="AI184" i="2"/>
  <c r="AL175" i="2"/>
  <c r="AI172" i="2"/>
  <c r="AL163" i="2"/>
  <c r="AI160" i="2"/>
  <c r="AL151" i="2"/>
  <c r="AI148" i="2"/>
  <c r="AL139" i="2"/>
  <c r="AI136" i="2"/>
  <c r="AL127" i="2"/>
  <c r="AI124" i="2"/>
  <c r="AL115" i="2"/>
  <c r="AI112" i="2"/>
  <c r="AI100" i="2"/>
  <c r="AH413" i="2"/>
  <c r="AH401" i="2"/>
  <c r="AH389" i="2"/>
  <c r="AH377" i="2"/>
  <c r="AH365" i="2"/>
  <c r="AH353" i="2"/>
  <c r="AH341" i="2"/>
  <c r="AH329" i="2"/>
  <c r="AH317" i="2"/>
  <c r="AH305" i="2"/>
  <c r="AH293" i="2"/>
  <c r="AH281" i="2"/>
  <c r="AH269" i="2"/>
  <c r="AH257" i="2"/>
  <c r="AH245" i="2"/>
  <c r="AK236" i="2"/>
  <c r="AH233" i="2"/>
  <c r="AK223" i="2"/>
  <c r="AH220" i="2"/>
  <c r="AK211" i="2"/>
  <c r="AH208" i="2"/>
  <c r="AK199" i="2"/>
  <c r="AH196" i="2"/>
  <c r="AK187" i="2"/>
  <c r="AH184" i="2"/>
  <c r="AK175" i="2"/>
  <c r="AH172" i="2"/>
  <c r="AK163" i="2"/>
  <c r="AH160" i="2"/>
  <c r="AK151" i="2"/>
  <c r="AH148" i="2"/>
  <c r="AK139" i="2"/>
  <c r="AH136" i="2"/>
  <c r="AK127" i="2"/>
  <c r="AK115" i="2"/>
  <c r="AK103" i="2"/>
  <c r="AH100" i="2"/>
  <c r="AK91" i="2"/>
  <c r="AK79" i="2"/>
  <c r="AK67" i="2"/>
  <c r="AK55" i="2"/>
  <c r="AI417" i="2"/>
  <c r="AG377" i="2"/>
  <c r="AG305" i="2"/>
  <c r="AG293" i="2"/>
  <c r="AG281" i="2"/>
  <c r="AG269" i="2"/>
  <c r="AG389" i="2"/>
  <c r="AG353" i="2"/>
  <c r="AG341" i="2"/>
  <c r="AG329" i="2"/>
  <c r="AF413" i="2"/>
  <c r="AF401" i="2"/>
  <c r="AF389" i="2"/>
  <c r="AF377" i="2"/>
  <c r="AF365" i="2"/>
  <c r="AF353" i="2"/>
  <c r="AF341" i="2"/>
  <c r="AF329" i="2"/>
  <c r="AF317" i="2"/>
  <c r="AF305" i="2"/>
  <c r="AF293" i="2"/>
  <c r="AF281" i="2"/>
  <c r="AF269" i="2"/>
  <c r="AI248" i="2"/>
  <c r="AI236" i="2"/>
  <c r="AI223" i="2"/>
  <c r="AI211" i="2"/>
  <c r="AI199" i="2"/>
  <c r="AI187" i="2"/>
  <c r="AI175" i="2"/>
  <c r="AI163" i="2"/>
  <c r="AI151" i="2"/>
  <c r="AI139" i="2"/>
  <c r="AG17" i="2"/>
  <c r="AG5" i="2"/>
  <c r="AG401" i="2"/>
  <c r="AG365" i="2"/>
  <c r="AE413" i="2"/>
  <c r="AE401" i="2"/>
  <c r="AE389" i="2"/>
  <c r="AE377" i="2"/>
  <c r="AE365" i="2"/>
  <c r="AE353" i="2"/>
  <c r="AE341" i="2"/>
  <c r="AE329" i="2"/>
  <c r="AE317" i="2"/>
  <c r="AE305" i="2"/>
  <c r="AE293" i="2"/>
  <c r="AE281" i="2"/>
  <c r="AE269" i="2"/>
  <c r="AE257" i="2"/>
  <c r="AE245" i="2"/>
  <c r="AE233" i="2"/>
  <c r="AH223" i="2"/>
  <c r="AE220" i="2"/>
  <c r="AH211" i="2"/>
  <c r="AE208" i="2"/>
  <c r="AH199" i="2"/>
  <c r="AH187" i="2"/>
  <c r="AH175" i="2"/>
  <c r="AC413" i="2"/>
  <c r="AC401" i="2"/>
  <c r="AC389" i="2"/>
  <c r="AC377" i="2"/>
  <c r="AC365" i="2"/>
  <c r="AC353" i="2"/>
  <c r="AC341" i="2"/>
  <c r="AC329" i="2"/>
  <c r="AC317" i="2"/>
  <c r="AC305" i="2"/>
  <c r="AC293" i="2"/>
  <c r="AC281" i="2"/>
  <c r="AC269" i="2"/>
  <c r="AC257" i="2"/>
  <c r="AC245" i="2"/>
  <c r="AF236" i="2"/>
  <c r="AC233" i="2"/>
  <c r="AF223" i="2"/>
  <c r="AC220" i="2"/>
  <c r="AF211" i="2"/>
  <c r="AC208" i="2"/>
  <c r="AF199" i="2"/>
  <c r="AC196" i="2"/>
  <c r="AF187" i="2"/>
  <c r="AC184" i="2"/>
  <c r="AF175" i="2"/>
  <c r="AC172" i="2"/>
  <c r="AF163" i="2"/>
  <c r="AC160" i="2"/>
  <c r="AF151" i="2"/>
  <c r="AC148" i="2"/>
  <c r="AF139" i="2"/>
  <c r="AC136" i="2"/>
  <c r="AF127" i="2"/>
  <c r="AC124" i="2"/>
  <c r="AF115" i="2"/>
  <c r="AC112" i="2"/>
  <c r="AF103" i="2"/>
  <c r="AC100" i="2"/>
  <c r="AF91" i="2"/>
  <c r="AC88" i="2"/>
  <c r="AF79" i="2"/>
  <c r="AC76" i="2"/>
  <c r="AF67" i="2"/>
  <c r="AD65" i="2"/>
  <c r="AC64" i="2"/>
  <c r="AF55" i="2"/>
  <c r="AD53" i="2"/>
  <c r="AC52" i="2"/>
  <c r="AF43" i="2"/>
  <c r="AD41" i="2"/>
  <c r="AC40" i="2"/>
  <c r="AF31" i="2"/>
  <c r="AD29" i="2"/>
  <c r="AC28" i="2"/>
  <c r="AF19" i="2"/>
  <c r="AD17" i="2"/>
  <c r="AC16" i="2"/>
  <c r="AF7" i="2"/>
  <c r="AD5" i="2"/>
  <c r="AC4" i="2"/>
  <c r="AD364" i="2"/>
  <c r="AE328" i="2"/>
  <c r="AE223" i="2"/>
  <c r="AE211" i="2"/>
  <c r="AE199" i="2"/>
  <c r="AE187" i="2"/>
  <c r="AE175" i="2"/>
  <c r="AE163" i="2"/>
  <c r="AE151" i="2"/>
  <c r="AE139" i="2"/>
  <c r="AE127" i="2"/>
  <c r="AE115" i="2"/>
  <c r="AE103" i="2"/>
  <c r="AE91" i="2"/>
  <c r="AE79" i="2"/>
  <c r="AC77" i="2"/>
  <c r="AE67" i="2"/>
  <c r="AC65" i="2"/>
  <c r="AE55" i="2"/>
  <c r="AC53" i="2"/>
  <c r="AE43" i="2"/>
  <c r="AC41" i="2"/>
  <c r="AE31" i="2"/>
  <c r="AC29" i="2"/>
  <c r="AE19" i="2"/>
  <c r="AC17" i="2"/>
  <c r="AG9" i="2"/>
  <c r="AE7" i="2"/>
  <c r="AD6" i="2"/>
  <c r="AC5" i="2"/>
  <c r="AM401" i="2"/>
  <c r="AM389" i="2"/>
  <c r="AM377" i="2"/>
  <c r="AM365" i="2"/>
  <c r="AM353" i="2"/>
  <c r="AM341" i="2"/>
  <c r="AM329" i="2"/>
  <c r="AM317" i="2"/>
  <c r="AM305" i="2"/>
  <c r="AM293" i="2"/>
  <c r="AM281" i="2"/>
  <c r="AM269" i="2"/>
  <c r="AM257" i="2"/>
  <c r="AM245" i="2"/>
  <c r="AD236" i="2"/>
  <c r="AM233" i="2"/>
  <c r="AD223" i="2"/>
  <c r="AM220" i="2"/>
  <c r="AD211" i="2"/>
  <c r="AM208" i="2"/>
  <c r="AM196" i="2"/>
  <c r="AL401" i="2"/>
  <c r="AL389" i="2"/>
  <c r="AL377" i="2"/>
  <c r="AL365" i="2"/>
  <c r="AL353" i="2"/>
  <c r="AL341" i="2"/>
  <c r="AL329" i="2"/>
  <c r="AL317" i="2"/>
  <c r="AL305" i="2"/>
  <c r="AL293" i="2"/>
  <c r="AL281" i="2"/>
  <c r="AL269" i="2"/>
  <c r="AL257" i="2"/>
  <c r="AL245" i="2"/>
  <c r="AC236" i="2"/>
  <c r="AL233" i="2"/>
  <c r="AC223" i="2"/>
  <c r="AL220" i="2"/>
  <c r="AC211" i="2"/>
  <c r="AL208" i="2"/>
  <c r="AC199" i="2"/>
  <c r="AL196" i="2"/>
  <c r="AO6" i="2"/>
  <c r="AO8" i="2" s="1"/>
  <c r="AL413" i="2"/>
  <c r="AK401" i="2"/>
  <c r="AK389" i="2"/>
  <c r="AK377" i="2"/>
  <c r="AK365" i="2"/>
  <c r="AK353" i="2"/>
  <c r="AK341" i="2"/>
  <c r="AK329" i="2"/>
  <c r="AK317" i="2"/>
  <c r="AK305" i="2"/>
  <c r="AK293" i="2"/>
  <c r="AK281" i="2"/>
  <c r="AK269" i="2"/>
  <c r="AK257" i="2"/>
  <c r="AK245" i="2"/>
  <c r="AK233" i="2"/>
  <c r="AK220" i="2"/>
  <c r="AK208" i="2"/>
  <c r="AK196" i="2"/>
  <c r="AK184" i="2"/>
  <c r="AK172" i="2"/>
  <c r="AK160" i="2"/>
  <c r="AK148" i="2"/>
  <c r="AK136" i="2"/>
  <c r="AK124" i="2"/>
  <c r="AK112" i="2"/>
  <c r="AK100" i="2"/>
  <c r="AM413" i="2"/>
  <c r="AK413" i="2"/>
  <c r="AJ413" i="2"/>
  <c r="AJ401" i="2"/>
  <c r="AJ389" i="2"/>
  <c r="AJ377" i="2"/>
  <c r="AJ365" i="2"/>
  <c r="AJ353" i="2"/>
  <c r="AJ341" i="2"/>
  <c r="AJ329" i="2"/>
  <c r="AJ317" i="2"/>
  <c r="AJ305" i="2"/>
  <c r="AJ293" i="2"/>
  <c r="AJ281" i="2"/>
  <c r="AJ269" i="2"/>
  <c r="AJ257" i="2"/>
  <c r="AJ245" i="2"/>
  <c r="AJ233" i="2"/>
  <c r="AJ220" i="2"/>
  <c r="AJ208" i="2"/>
  <c r="AJ196" i="2"/>
  <c r="AJ184" i="2"/>
  <c r="AJ172" i="2"/>
  <c r="AJ160" i="2"/>
  <c r="AJ148" i="2"/>
  <c r="AJ136" i="2"/>
  <c r="AJ124" i="2"/>
  <c r="AJ112" i="2"/>
  <c r="AJ100" i="2"/>
  <c r="AL275" i="2"/>
  <c r="AF32" i="2"/>
  <c r="AF20" i="2"/>
  <c r="AF8" i="2"/>
  <c r="AL328" i="2"/>
  <c r="AL316" i="2"/>
  <c r="AL304" i="2"/>
  <c r="AL292" i="2"/>
  <c r="AL280" i="2"/>
  <c r="AL268" i="2"/>
  <c r="AE237" i="2"/>
  <c r="AE224" i="2"/>
  <c r="AE212" i="2"/>
  <c r="AE200" i="2"/>
  <c r="AJ417" i="2"/>
  <c r="AE364" i="2"/>
  <c r="AH352" i="2"/>
  <c r="AH340" i="2"/>
  <c r="AH328" i="2"/>
  <c r="AH316" i="2"/>
  <c r="AH304" i="2"/>
  <c r="AH292" i="2"/>
  <c r="AH280" i="2"/>
  <c r="AH268" i="2"/>
  <c r="AM188" i="2"/>
  <c r="AM176" i="2"/>
  <c r="AM164" i="2"/>
  <c r="AM152" i="2"/>
  <c r="AM140" i="2"/>
  <c r="AM128" i="2"/>
  <c r="AM116" i="2"/>
  <c r="AC106" i="2"/>
  <c r="AM104" i="2"/>
  <c r="AC94" i="2"/>
  <c r="AM92" i="2"/>
  <c r="AC82" i="2"/>
  <c r="AM80" i="2"/>
  <c r="AC70" i="2"/>
  <c r="AC58" i="2"/>
  <c r="AC46" i="2"/>
  <c r="AC34" i="2"/>
  <c r="AC22" i="2"/>
  <c r="AC10" i="2"/>
  <c r="AF388" i="2"/>
  <c r="AF400" i="2"/>
  <c r="AF376" i="2"/>
  <c r="AK369" i="2"/>
  <c r="AF364" i="2"/>
  <c r="AF352" i="2"/>
  <c r="AK333" i="2"/>
  <c r="AF316" i="2"/>
  <c r="AF292" i="2"/>
  <c r="AK285" i="2"/>
  <c r="AF280" i="2"/>
  <c r="AK273" i="2"/>
  <c r="AE3" i="2"/>
  <c r="AL407" i="2"/>
  <c r="AE400" i="2"/>
  <c r="AJ393" i="2"/>
  <c r="AE388" i="2"/>
  <c r="AL383" i="2"/>
  <c r="AK382" i="2"/>
  <c r="AE376" i="2"/>
  <c r="AD375" i="2"/>
  <c r="AL371" i="2"/>
  <c r="AK370" i="2"/>
  <c r="AJ369" i="2"/>
  <c r="AD363" i="2"/>
  <c r="AL359" i="2"/>
  <c r="AK358" i="2"/>
  <c r="AJ357" i="2"/>
  <c r="AE352" i="2"/>
  <c r="AD351" i="2"/>
  <c r="AL347" i="2"/>
  <c r="AK346" i="2"/>
  <c r="AJ345" i="2"/>
  <c r="AE340" i="2"/>
  <c r="AD339" i="2"/>
  <c r="AL335" i="2"/>
  <c r="AK334" i="2"/>
  <c r="AJ333" i="2"/>
  <c r="AD327" i="2"/>
  <c r="AL323" i="2"/>
  <c r="AK322" i="2"/>
  <c r="AJ321" i="2"/>
  <c r="AE316" i="2"/>
  <c r="AD315" i="2"/>
  <c r="AL311" i="2"/>
  <c r="AK310" i="2"/>
  <c r="AJ309" i="2"/>
  <c r="AE304" i="2"/>
  <c r="AD303" i="2"/>
  <c r="AL299" i="2"/>
  <c r="AK298" i="2"/>
  <c r="AJ297" i="2"/>
  <c r="AE292" i="2"/>
  <c r="AD291" i="2"/>
  <c r="AL287" i="2"/>
  <c r="AK286" i="2"/>
  <c r="AJ285" i="2"/>
  <c r="AE280" i="2"/>
  <c r="AD279" i="2"/>
  <c r="AK274" i="2"/>
  <c r="AJ273" i="2"/>
  <c r="AE268" i="2"/>
  <c r="AD267" i="2"/>
  <c r="AL263" i="2"/>
  <c r="AK262" i="2"/>
  <c r="AJ261" i="2"/>
  <c r="AF412" i="2"/>
  <c r="AK357" i="2"/>
  <c r="AK345" i="2"/>
  <c r="AF340" i="2"/>
  <c r="AK321" i="2"/>
  <c r="AK309" i="2"/>
  <c r="AF304" i="2"/>
  <c r="AK297" i="2"/>
  <c r="AF268" i="2"/>
  <c r="AK261" i="2"/>
  <c r="AL419" i="2"/>
  <c r="AE412" i="2"/>
  <c r="AK406" i="2"/>
  <c r="AJ405" i="2"/>
  <c r="AD399" i="2"/>
  <c r="AL395" i="2"/>
  <c r="AK394" i="2"/>
  <c r="AD387" i="2"/>
  <c r="AD3" i="2"/>
  <c r="AK419" i="2"/>
  <c r="AJ418" i="2"/>
  <c r="AD412" i="2"/>
  <c r="AK407" i="2"/>
  <c r="AJ406" i="2"/>
  <c r="AI405" i="2"/>
  <c r="AD400" i="2"/>
  <c r="AC399" i="2"/>
  <c r="AK395" i="2"/>
  <c r="AJ394" i="2"/>
  <c r="AI393" i="2"/>
  <c r="AD388" i="2"/>
  <c r="AC387" i="2"/>
  <c r="AK383" i="2"/>
  <c r="AJ382" i="2"/>
  <c r="AD376" i="2"/>
  <c r="AC375" i="2"/>
  <c r="AK371" i="2"/>
  <c r="AJ370" i="2"/>
  <c r="AI369" i="2"/>
  <c r="AC363" i="2"/>
  <c r="AK359" i="2"/>
  <c r="AJ358" i="2"/>
  <c r="AI357" i="2"/>
  <c r="AD352" i="2"/>
  <c r="AC351" i="2"/>
  <c r="AK347" i="2"/>
  <c r="AJ346" i="2"/>
  <c r="AI345" i="2"/>
  <c r="AD340" i="2"/>
  <c r="AC339" i="2"/>
  <c r="AK335" i="2"/>
  <c r="AJ334" i="2"/>
  <c r="AI333" i="2"/>
  <c r="AD328" i="2"/>
  <c r="AC327" i="2"/>
  <c r="AK323" i="2"/>
  <c r="AJ322" i="2"/>
  <c r="AI321" i="2"/>
  <c r="AD316" i="2"/>
  <c r="AC315" i="2"/>
  <c r="AK311" i="2"/>
  <c r="AJ310" i="2"/>
  <c r="AI309" i="2"/>
  <c r="AD304" i="2"/>
  <c r="AC303" i="2"/>
  <c r="AK299" i="2"/>
  <c r="AJ298" i="2"/>
  <c r="AI297" i="2"/>
  <c r="AD292" i="2"/>
  <c r="AC291" i="2"/>
  <c r="AK287" i="2"/>
  <c r="AJ286" i="2"/>
  <c r="AI285" i="2"/>
  <c r="AD280" i="2"/>
  <c r="AC279" i="2"/>
  <c r="AK275" i="2"/>
  <c r="AJ274" i="2"/>
  <c r="AI273" i="2"/>
  <c r="AD268" i="2"/>
  <c r="AC267" i="2"/>
  <c r="AK263" i="2"/>
  <c r="AJ262" i="2"/>
  <c r="AI261" i="2"/>
  <c r="AD256" i="2"/>
  <c r="AC255" i="2"/>
  <c r="AK251" i="2"/>
  <c r="AJ250" i="2"/>
  <c r="AI249" i="2"/>
  <c r="AD244" i="2"/>
  <c r="AC243" i="2"/>
  <c r="AK239" i="2"/>
  <c r="AJ238" i="2"/>
  <c r="AI237" i="2"/>
  <c r="AD231" i="2"/>
  <c r="AC230" i="2"/>
  <c r="AK226" i="2"/>
  <c r="AJ225" i="2"/>
  <c r="AI224" i="2"/>
  <c r="AD219" i="2"/>
  <c r="AC218" i="2"/>
  <c r="AK214" i="2"/>
  <c r="AJ213" i="2"/>
  <c r="AI212" i="2"/>
  <c r="AD207" i="2"/>
  <c r="AC206" i="2"/>
  <c r="AK202" i="2"/>
  <c r="AJ201" i="2"/>
  <c r="AI200" i="2"/>
  <c r="AC207" i="2"/>
  <c r="AC195" i="2"/>
  <c r="AC183" i="2"/>
  <c r="AC171" i="2"/>
  <c r="AH152" i="2"/>
  <c r="AH140" i="2"/>
  <c r="AJ106" i="2"/>
  <c r="AJ94" i="2"/>
  <c r="AJ82" i="2"/>
  <c r="AJ70" i="2"/>
  <c r="AJ58" i="2"/>
  <c r="AJ46" i="2"/>
  <c r="AJ34" i="2"/>
  <c r="AJ22" i="2"/>
  <c r="AJ10" i="2"/>
  <c r="AF233" i="2"/>
  <c r="AG233" i="2"/>
  <c r="AG257" i="2"/>
  <c r="AM251" i="2"/>
  <c r="AL250" i="2"/>
  <c r="AK249" i="2"/>
  <c r="AG245" i="2"/>
  <c r="AM239" i="2"/>
  <c r="AL238" i="2"/>
  <c r="AK237" i="2"/>
  <c r="AM226" i="2"/>
  <c r="AL225" i="2"/>
  <c r="AK224" i="2"/>
  <c r="AG220" i="2"/>
  <c r="AM214" i="2"/>
  <c r="AL213" i="2"/>
  <c r="AK212" i="2"/>
  <c r="AG208" i="2"/>
  <c r="AM202" i="2"/>
  <c r="AL201" i="2"/>
  <c r="AK200" i="2"/>
  <c r="AG196" i="2"/>
  <c r="AM190" i="2"/>
  <c r="AL189" i="2"/>
  <c r="AK188" i="2"/>
  <c r="AG184" i="2"/>
  <c r="AM178" i="2"/>
  <c r="AL177" i="2"/>
  <c r="AK176" i="2"/>
  <c r="AG172" i="2"/>
  <c r="AM166" i="2"/>
  <c r="AL165" i="2"/>
  <c r="AK164" i="2"/>
  <c r="AG160" i="2"/>
  <c r="AM154" i="2"/>
  <c r="AL153" i="2"/>
  <c r="AK152" i="2"/>
  <c r="AG148" i="2"/>
  <c r="AM142" i="2"/>
  <c r="AL141" i="2"/>
  <c r="AK140" i="2"/>
  <c r="AG136" i="2"/>
  <c r="AM130" i="2"/>
  <c r="AL129" i="2"/>
  <c r="AK128" i="2"/>
  <c r="AG124" i="2"/>
  <c r="AM118" i="2"/>
  <c r="AL117" i="2"/>
  <c r="AK116" i="2"/>
  <c r="AG112" i="2"/>
  <c r="AM106" i="2"/>
  <c r="AL105" i="2"/>
  <c r="AK104" i="2"/>
  <c r="AM94" i="2"/>
  <c r="AL93" i="2"/>
  <c r="AK92" i="2"/>
  <c r="AM82" i="2"/>
  <c r="AL81" i="2"/>
  <c r="AK80" i="2"/>
  <c r="AM70" i="2"/>
  <c r="AL69" i="2"/>
  <c r="AK68" i="2"/>
  <c r="AM58" i="2"/>
  <c r="AL57" i="2"/>
  <c r="AK56" i="2"/>
  <c r="AM46" i="2"/>
  <c r="AL45" i="2"/>
  <c r="AK44" i="2"/>
  <c r="AM34" i="2"/>
  <c r="AL33" i="2"/>
  <c r="AK32" i="2"/>
  <c r="AM22" i="2"/>
  <c r="AL21" i="2"/>
  <c r="AK20" i="2"/>
  <c r="AM10" i="2"/>
  <c r="AL9" i="2"/>
  <c r="AK8" i="2"/>
  <c r="AF257" i="2"/>
  <c r="AL251" i="2"/>
  <c r="AK250" i="2"/>
  <c r="AJ249" i="2"/>
  <c r="AF245" i="2"/>
  <c r="AL239" i="2"/>
  <c r="AK238" i="2"/>
  <c r="AJ237" i="2"/>
  <c r="AL226" i="2"/>
  <c r="AK225" i="2"/>
  <c r="AJ224" i="2"/>
  <c r="AF220" i="2"/>
  <c r="AL214" i="2"/>
  <c r="AK213" i="2"/>
  <c r="AJ212" i="2"/>
  <c r="AF208" i="2"/>
  <c r="AL202" i="2"/>
  <c r="AK201" i="2"/>
  <c r="AJ200" i="2"/>
  <c r="AF196" i="2"/>
  <c r="AL190" i="2"/>
  <c r="AK189" i="2"/>
  <c r="AJ188" i="2"/>
  <c r="AF184" i="2"/>
  <c r="AL178" i="2"/>
  <c r="AK177" i="2"/>
  <c r="AJ176" i="2"/>
  <c r="AF172" i="2"/>
  <c r="AL166" i="2"/>
  <c r="AK165" i="2"/>
  <c r="AJ164" i="2"/>
  <c r="AF160" i="2"/>
  <c r="AL154" i="2"/>
  <c r="AK153" i="2"/>
  <c r="AJ152" i="2"/>
  <c r="AF148" i="2"/>
  <c r="AL142" i="2"/>
  <c r="AK141" i="2"/>
  <c r="AJ140" i="2"/>
  <c r="AF136" i="2"/>
  <c r="AL130" i="2"/>
  <c r="AK129" i="2"/>
  <c r="AF124" i="2"/>
  <c r="AL118" i="2"/>
  <c r="AF112" i="2"/>
  <c r="AL106" i="2"/>
  <c r="AF100" i="2"/>
  <c r="AL94" i="2"/>
  <c r="AF88" i="2"/>
  <c r="AL82" i="2"/>
  <c r="AF76" i="2"/>
  <c r="AL70" i="2"/>
  <c r="AF64" i="2"/>
  <c r="AL58" i="2"/>
  <c r="AF52" i="2"/>
  <c r="AL46" i="2"/>
  <c r="AF40" i="2"/>
  <c r="AL34" i="2"/>
  <c r="AF28" i="2"/>
  <c r="AL22" i="2"/>
  <c r="AF16" i="2"/>
  <c r="AL10" i="2"/>
  <c r="AF4" i="2"/>
  <c r="AE196" i="2"/>
  <c r="AD195" i="2"/>
  <c r="AC194" i="2"/>
  <c r="AK190" i="2"/>
  <c r="AJ189" i="2"/>
  <c r="AI188" i="2"/>
  <c r="AE184" i="2"/>
  <c r="AD183" i="2"/>
  <c r="AC182" i="2"/>
  <c r="AK178" i="2"/>
  <c r="AJ177" i="2"/>
  <c r="AI176" i="2"/>
  <c r="AE172" i="2"/>
  <c r="AD171" i="2"/>
  <c r="AC170" i="2"/>
  <c r="AK166" i="2"/>
  <c r="AJ165" i="2"/>
  <c r="AI164" i="2"/>
  <c r="AE160" i="2"/>
  <c r="AK154" i="2"/>
  <c r="AE148" i="2"/>
  <c r="AK142" i="2"/>
  <c r="AE136" i="2"/>
  <c r="AK130" i="2"/>
  <c r="AE124" i="2"/>
  <c r="AK118" i="2"/>
  <c r="AE112" i="2"/>
  <c r="AK106" i="2"/>
  <c r="AE100" i="2"/>
  <c r="AK94" i="2"/>
  <c r="AE88" i="2"/>
  <c r="AK82" i="2"/>
  <c r="AE76" i="2"/>
  <c r="AK70" i="2"/>
  <c r="AE64" i="2"/>
  <c r="AK58" i="2"/>
  <c r="AE52" i="2"/>
  <c r="AK46" i="2"/>
  <c r="AE40" i="2"/>
  <c r="AK34" i="2"/>
  <c r="AE28" i="2"/>
  <c r="AK22" i="2"/>
  <c r="AE16" i="2"/>
  <c r="AK10" i="2"/>
  <c r="AE4" i="2"/>
  <c r="AC186" i="2"/>
  <c r="AM184" i="2"/>
  <c r="AG178" i="2"/>
  <c r="AF177" i="2"/>
  <c r="AC174" i="2"/>
  <c r="AM172" i="2"/>
  <c r="AG166" i="2"/>
  <c r="AF165" i="2"/>
  <c r="AC162" i="2"/>
  <c r="AM160" i="2"/>
  <c r="AG154" i="2"/>
  <c r="AF153" i="2"/>
  <c r="AC150" i="2"/>
  <c r="AM148" i="2"/>
  <c r="AG142" i="2"/>
  <c r="AF141" i="2"/>
  <c r="AC138" i="2"/>
  <c r="AM136" i="2"/>
  <c r="AG130" i="2"/>
  <c r="AF129" i="2"/>
  <c r="AC126" i="2"/>
  <c r="AM124" i="2"/>
  <c r="AG118" i="2"/>
  <c r="AF117" i="2"/>
  <c r="AC114" i="2"/>
  <c r="AM112" i="2"/>
  <c r="AG106" i="2"/>
  <c r="AF105" i="2"/>
  <c r="AC102" i="2"/>
  <c r="AM100" i="2"/>
  <c r="AG94" i="2"/>
  <c r="AF93" i="2"/>
  <c r="AC90" i="2"/>
  <c r="AM88" i="2"/>
  <c r="AG82" i="2"/>
  <c r="AF81" i="2"/>
  <c r="AC78" i="2"/>
  <c r="AM76" i="2"/>
  <c r="AG70" i="2"/>
  <c r="AF69" i="2"/>
  <c r="AC66" i="2"/>
  <c r="AM64" i="2"/>
  <c r="AG58" i="2"/>
  <c r="AF57" i="2"/>
  <c r="AC54" i="2"/>
  <c r="AM52" i="2"/>
  <c r="AG46" i="2"/>
  <c r="AF45" i="2"/>
  <c r="AC42" i="2"/>
  <c r="AM40" i="2"/>
  <c r="AG34" i="2"/>
  <c r="AF33" i="2"/>
  <c r="AC30" i="2"/>
  <c r="AM28" i="2"/>
  <c r="AG22" i="2"/>
  <c r="AF21" i="2"/>
  <c r="AC18" i="2"/>
  <c r="AM16" i="2"/>
  <c r="AG10" i="2"/>
  <c r="AF9" i="2"/>
  <c r="AC6" i="2"/>
  <c r="AM4" i="2"/>
  <c r="AE398" i="2"/>
  <c r="AH374" i="2"/>
  <c r="AK314" i="2"/>
  <c r="AI290" i="2"/>
  <c r="AG49" i="2"/>
  <c r="AC187" i="2"/>
  <c r="AM185" i="2"/>
  <c r="AL184" i="2"/>
  <c r="AF178" i="2"/>
  <c r="AE177" i="2"/>
  <c r="AD176" i="2"/>
  <c r="AC175" i="2"/>
  <c r="AM173" i="2"/>
  <c r="AL172" i="2"/>
  <c r="AF166" i="2"/>
  <c r="AE165" i="2"/>
  <c r="AD164" i="2"/>
  <c r="AC163" i="2"/>
  <c r="AM161" i="2"/>
  <c r="AL160" i="2"/>
  <c r="AF154" i="2"/>
  <c r="AE153" i="2"/>
  <c r="AD152" i="2"/>
  <c r="AC151" i="2"/>
  <c r="AM149" i="2"/>
  <c r="AL148" i="2"/>
  <c r="AF142" i="2"/>
  <c r="AE141" i="2"/>
  <c r="AD140" i="2"/>
  <c r="AC139" i="2"/>
  <c r="AM137" i="2"/>
  <c r="AL136" i="2"/>
  <c r="AF130" i="2"/>
  <c r="AE129" i="2"/>
  <c r="AD128" i="2"/>
  <c r="AC127" i="2"/>
  <c r="AM125" i="2"/>
  <c r="AL124" i="2"/>
  <c r="AF118" i="2"/>
  <c r="AE117" i="2"/>
  <c r="AD116" i="2"/>
  <c r="AC115" i="2"/>
  <c r="AM113" i="2"/>
  <c r="AL112" i="2"/>
  <c r="AF106" i="2"/>
  <c r="AE105" i="2"/>
  <c r="AD104" i="2"/>
  <c r="AC103" i="2"/>
  <c r="AM101" i="2"/>
  <c r="AL100" i="2"/>
  <c r="AF94" i="2"/>
  <c r="AE93" i="2"/>
  <c r="AD92" i="2"/>
  <c r="AC91" i="2"/>
  <c r="AF82" i="2"/>
  <c r="AE81" i="2"/>
  <c r="AD80" i="2"/>
  <c r="AC79" i="2"/>
  <c r="AF70" i="2"/>
  <c r="AE69" i="2"/>
  <c r="AD68" i="2"/>
  <c r="AC67" i="2"/>
  <c r="AF58" i="2"/>
  <c r="AE57" i="2"/>
  <c r="AD56" i="2"/>
  <c r="AC55" i="2"/>
  <c r="AF46" i="2"/>
  <c r="AE45" i="2"/>
  <c r="AD44" i="2"/>
  <c r="AC43" i="2"/>
  <c r="AF34" i="2"/>
  <c r="AE33" i="2"/>
  <c r="AF22" i="2"/>
  <c r="AE21" i="2"/>
  <c r="AF10" i="2"/>
  <c r="AE9" i="2"/>
  <c r="AM244" i="2"/>
  <c r="AM219" i="2"/>
  <c r="AM207" i="2"/>
  <c r="AF256" i="2"/>
  <c r="AE256" i="2"/>
  <c r="AD255" i="2"/>
  <c r="AE244" i="2"/>
  <c r="AD243" i="2"/>
  <c r="AE231" i="2"/>
  <c r="AD230" i="2"/>
  <c r="AE219" i="2"/>
  <c r="AD218" i="2"/>
  <c r="AE207" i="2"/>
  <c r="AD206" i="2"/>
  <c r="AE195" i="2"/>
  <c r="AD194" i="2"/>
  <c r="AE183" i="2"/>
  <c r="AD182" i="2"/>
  <c r="AE171" i="2"/>
  <c r="AD170" i="2"/>
  <c r="AE159" i="2"/>
  <c r="AD158" i="2"/>
  <c r="AE147" i="2"/>
  <c r="AD146" i="2"/>
  <c r="AE135" i="2"/>
  <c r="AD134" i="2"/>
  <c r="AC159" i="2"/>
  <c r="AC147" i="2"/>
  <c r="AC135" i="2"/>
  <c r="AM256" i="2"/>
  <c r="AM147" i="2"/>
  <c r="AM135" i="2"/>
  <c r="AM99" i="2"/>
  <c r="AM75" i="2"/>
  <c r="AM63" i="2"/>
  <c r="AM39" i="2"/>
  <c r="AM195" i="2"/>
  <c r="AM171" i="2"/>
  <c r="AM111" i="2"/>
  <c r="AM51" i="2"/>
  <c r="AM27" i="2"/>
  <c r="AM15" i="2"/>
  <c r="AL256" i="2"/>
  <c r="AK255" i="2"/>
  <c r="AL244" i="2"/>
  <c r="AK243" i="2"/>
  <c r="AL231" i="2"/>
  <c r="AK230" i="2"/>
  <c r="AL219" i="2"/>
  <c r="AK218" i="2"/>
  <c r="AL207" i="2"/>
  <c r="AK206" i="2"/>
  <c r="AM123" i="2"/>
  <c r="AM87" i="2"/>
  <c r="AK256" i="2"/>
  <c r="AK244" i="2"/>
  <c r="AK231" i="2"/>
  <c r="AJ230" i="2"/>
  <c r="AK219" i="2"/>
  <c r="AJ218" i="2"/>
  <c r="AK207" i="2"/>
  <c r="AJ206" i="2"/>
  <c r="AK195" i="2"/>
  <c r="AJ194" i="2"/>
  <c r="AK183" i="2"/>
  <c r="AJ182" i="2"/>
  <c r="AK171" i="2"/>
  <c r="AJ170" i="2"/>
  <c r="AK159" i="2"/>
  <c r="AJ158" i="2"/>
  <c r="AK147" i="2"/>
  <c r="AJ146" i="2"/>
  <c r="AK135" i="2"/>
  <c r="AJ134" i="2"/>
  <c r="AK123" i="2"/>
  <c r="AJ122" i="2"/>
  <c r="AK111" i="2"/>
  <c r="AJ110" i="2"/>
  <c r="AM159" i="2"/>
  <c r="AM183" i="2"/>
  <c r="AM231" i="2"/>
  <c r="AH256" i="2"/>
  <c r="AG255" i="2"/>
  <c r="AH244" i="2"/>
  <c r="AG243" i="2"/>
  <c r="AH231" i="2"/>
  <c r="AG230" i="2"/>
  <c r="AH219" i="2"/>
  <c r="AG218" i="2"/>
  <c r="AH207" i="2"/>
  <c r="AG206" i="2"/>
  <c r="AH195" i="2"/>
  <c r="AG194" i="2"/>
  <c r="AH183" i="2"/>
  <c r="AG182" i="2"/>
  <c r="AH171" i="2"/>
  <c r="AG170" i="2"/>
  <c r="AH159" i="2"/>
  <c r="AG158" i="2"/>
  <c r="AH147" i="2"/>
  <c r="AG146" i="2"/>
  <c r="AH135" i="2"/>
  <c r="AG134" i="2"/>
  <c r="AH123" i="2"/>
  <c r="AG122" i="2"/>
  <c r="AH111" i="2"/>
  <c r="AG110" i="2"/>
  <c r="AL103" i="2"/>
  <c r="AH99" i="2"/>
  <c r="AG98" i="2"/>
  <c r="AL91" i="2"/>
  <c r="AL79" i="2"/>
  <c r="AG256" i="2"/>
  <c r="AF255" i="2"/>
  <c r="AG244" i="2"/>
  <c r="AF243" i="2"/>
  <c r="AG231" i="2"/>
  <c r="AF230" i="2"/>
  <c r="AG219" i="2"/>
  <c r="AF218" i="2"/>
  <c r="AG207" i="2"/>
  <c r="AF206" i="2"/>
  <c r="AG195" i="2"/>
  <c r="AF194" i="2"/>
  <c r="AG183" i="2"/>
  <c r="AF182" i="2"/>
  <c r="AG171" i="2"/>
  <c r="AF170" i="2"/>
  <c r="AG159" i="2"/>
  <c r="AF158" i="2"/>
  <c r="AG147" i="2"/>
  <c r="AG123" i="2"/>
  <c r="AK43" i="2"/>
  <c r="AK31" i="2"/>
  <c r="AF26" i="2"/>
  <c r="AK19" i="2"/>
  <c r="AK7" i="2"/>
  <c r="AE255" i="2"/>
  <c r="AF244" i="2"/>
  <c r="AE243" i="2"/>
  <c r="AF231" i="2"/>
  <c r="AE230" i="2"/>
  <c r="AF219" i="2"/>
  <c r="AE218" i="2"/>
  <c r="AF207" i="2"/>
  <c r="AE206" i="2"/>
  <c r="AF195" i="2"/>
  <c r="AE194" i="2"/>
  <c r="AF183" i="2"/>
  <c r="AE182" i="2"/>
  <c r="AF171" i="2"/>
  <c r="AE170" i="2"/>
  <c r="AF159" i="2"/>
  <c r="AE158" i="2"/>
  <c r="AF147" i="2"/>
  <c r="AE146" i="2"/>
  <c r="AF135" i="2"/>
  <c r="AE134" i="2"/>
  <c r="AF123" i="2"/>
  <c r="AE122" i="2"/>
  <c r="AF111" i="2"/>
  <c r="AE110" i="2"/>
  <c r="AE26" i="2"/>
  <c r="AD199" i="2"/>
  <c r="AL195" i="2"/>
  <c r="AK194" i="2"/>
  <c r="AE188" i="2"/>
  <c r="AD187" i="2"/>
  <c r="AL183" i="2"/>
  <c r="AK182" i="2"/>
  <c r="AE176" i="2"/>
  <c r="AD175" i="2"/>
  <c r="AL171" i="2"/>
  <c r="AK170" i="2"/>
  <c r="AI168" i="2"/>
  <c r="AE164" i="2"/>
  <c r="AD163" i="2"/>
  <c r="AL159" i="2"/>
  <c r="AK158" i="2"/>
  <c r="AI156" i="2"/>
  <c r="AE152" i="2"/>
  <c r="AD151" i="2"/>
  <c r="AL147" i="2"/>
  <c r="AK146" i="2"/>
  <c r="AI144" i="2"/>
  <c r="AE140" i="2"/>
  <c r="AD139" i="2"/>
  <c r="AL135" i="2"/>
  <c r="AK134" i="2"/>
  <c r="AI132" i="2"/>
  <c r="AE128" i="2"/>
  <c r="AD127" i="2"/>
  <c r="AL123" i="2"/>
  <c r="AK122" i="2"/>
  <c r="AI120" i="2"/>
  <c r="AE116" i="2"/>
  <c r="AD115" i="2"/>
  <c r="AL111" i="2"/>
  <c r="AK110" i="2"/>
  <c r="AI108" i="2"/>
  <c r="AE104" i="2"/>
  <c r="AD103" i="2"/>
  <c r="AL99" i="2"/>
  <c r="AK98" i="2"/>
  <c r="AI96" i="2"/>
  <c r="AE92" i="2"/>
  <c r="AD91" i="2"/>
  <c r="AL87" i="2"/>
  <c r="AK86" i="2"/>
  <c r="AI84" i="2"/>
  <c r="AE80" i="2"/>
  <c r="AD79" i="2"/>
  <c r="AL75" i="2"/>
  <c r="AK74" i="2"/>
  <c r="AI72" i="2"/>
  <c r="AE68" i="2"/>
  <c r="AD67" i="2"/>
  <c r="AL63" i="2"/>
  <c r="AK62" i="2"/>
  <c r="AI60" i="2"/>
  <c r="AE56" i="2"/>
  <c r="AD55" i="2"/>
  <c r="AL51" i="2"/>
  <c r="AK50" i="2"/>
  <c r="AI48" i="2"/>
  <c r="AE44" i="2"/>
  <c r="AD43" i="2"/>
  <c r="AL39" i="2"/>
  <c r="AK38" i="2"/>
  <c r="AI36" i="2"/>
  <c r="AE32" i="2"/>
  <c r="AD31" i="2"/>
  <c r="AL27" i="2"/>
  <c r="AK26" i="2"/>
  <c r="AI24" i="2"/>
  <c r="AE20" i="2"/>
  <c r="AD19" i="2"/>
  <c r="AL15" i="2"/>
  <c r="AK14" i="2"/>
  <c r="AI12" i="2"/>
  <c r="AE8" i="2"/>
  <c r="AD7" i="2"/>
  <c r="AK242" i="2"/>
  <c r="AL217" i="2"/>
  <c r="AM205" i="2"/>
  <c r="AI85" i="2"/>
  <c r="AD32" i="2"/>
  <c r="AC19" i="2"/>
  <c r="AD8" i="2"/>
  <c r="AJ256" i="2"/>
  <c r="AI255" i="2"/>
  <c r="AG253" i="2"/>
  <c r="AC249" i="2"/>
  <c r="AJ244" i="2"/>
  <c r="AI243" i="2"/>
  <c r="AG241" i="2"/>
  <c r="AC237" i="2"/>
  <c r="AJ231" i="2"/>
  <c r="AI230" i="2"/>
  <c r="AG228" i="2"/>
  <c r="AC224" i="2"/>
  <c r="AJ219" i="2"/>
  <c r="AI218" i="2"/>
  <c r="AG216" i="2"/>
  <c r="AC212" i="2"/>
  <c r="AJ207" i="2"/>
  <c r="AI206" i="2"/>
  <c r="AG204" i="2"/>
  <c r="AC200" i="2"/>
  <c r="AJ195" i="2"/>
  <c r="AI194" i="2"/>
  <c r="AC188" i="2"/>
  <c r="AJ183" i="2"/>
  <c r="AI182" i="2"/>
  <c r="AG180" i="2"/>
  <c r="AC176" i="2"/>
  <c r="AJ171" i="2"/>
  <c r="AI170" i="2"/>
  <c r="AG168" i="2"/>
  <c r="AC164" i="2"/>
  <c r="AJ159" i="2"/>
  <c r="AI158" i="2"/>
  <c r="AG156" i="2"/>
  <c r="AC152" i="2"/>
  <c r="AJ147" i="2"/>
  <c r="AI146" i="2"/>
  <c r="AG144" i="2"/>
  <c r="AC140" i="2"/>
  <c r="AJ135" i="2"/>
  <c r="AI134" i="2"/>
  <c r="AG132" i="2"/>
  <c r="AC31" i="2"/>
  <c r="AJ26" i="2"/>
  <c r="AD20" i="2"/>
  <c r="AC7" i="2"/>
  <c r="AM260" i="2"/>
  <c r="AI256" i="2"/>
  <c r="AH255" i="2"/>
  <c r="AF253" i="2"/>
  <c r="AM248" i="2"/>
  <c r="AI244" i="2"/>
  <c r="AH243" i="2"/>
  <c r="BJ6" i="2" s="1"/>
  <c r="BJ7" i="2" s="1"/>
  <c r="BJ8" i="2" s="1"/>
  <c r="AF241" i="2"/>
  <c r="AM236" i="2"/>
  <c r="AI231" i="2"/>
  <c r="AH230" i="2"/>
  <c r="AF228" i="2"/>
  <c r="AM223" i="2"/>
  <c r="AI219" i="2"/>
  <c r="AH218" i="2"/>
  <c r="AF216" i="2"/>
  <c r="AM211" i="2"/>
  <c r="AI207" i="2"/>
  <c r="AH206" i="2"/>
  <c r="AF204" i="2"/>
  <c r="AM199" i="2"/>
  <c r="AI195" i="2"/>
  <c r="AH194" i="2"/>
  <c r="AF192" i="2"/>
  <c r="AM187" i="2"/>
  <c r="AI183" i="2"/>
  <c r="AH182" i="2"/>
  <c r="AF180" i="2"/>
  <c r="AM175" i="2"/>
  <c r="AI171" i="2"/>
  <c r="AH170" i="2"/>
  <c r="AF168" i="2"/>
  <c r="AM68" i="2"/>
  <c r="AL67" i="2"/>
  <c r="AE60" i="2"/>
  <c r="AM56" i="2"/>
  <c r="AL55" i="2"/>
  <c r="AE48" i="2"/>
  <c r="AM44" i="2"/>
  <c r="AL43" i="2"/>
  <c r="AE36" i="2"/>
  <c r="AM32" i="2"/>
  <c r="AL31" i="2"/>
  <c r="AE24" i="2"/>
  <c r="AM20" i="2"/>
  <c r="AL19" i="2"/>
  <c r="AE12" i="2"/>
  <c r="AM8" i="2"/>
  <c r="AL7" i="2"/>
  <c r="AD129" i="2"/>
  <c r="AC128" i="2"/>
  <c r="AJ123" i="2"/>
  <c r="AI122" i="2"/>
  <c r="AG120" i="2"/>
  <c r="AD117" i="2"/>
  <c r="AC116" i="2"/>
  <c r="AJ111" i="2"/>
  <c r="AI110" i="2"/>
  <c r="AG108" i="2"/>
  <c r="AD105" i="2"/>
  <c r="AC104" i="2"/>
  <c r="AG96" i="2"/>
  <c r="AD93" i="2"/>
  <c r="AC92" i="2"/>
  <c r="AG84" i="2"/>
  <c r="AD81" i="2"/>
  <c r="AC80" i="2"/>
  <c r="AG72" i="2"/>
  <c r="AD69" i="2"/>
  <c r="AC68" i="2"/>
  <c r="AG60" i="2"/>
  <c r="AD57" i="2"/>
  <c r="AC56" i="2"/>
  <c r="AG48" i="2"/>
  <c r="AD45" i="2"/>
  <c r="AC44" i="2"/>
  <c r="AG36" i="2"/>
  <c r="AD33" i="2"/>
  <c r="AC32" i="2"/>
  <c r="AI26" i="2"/>
  <c r="AG24" i="2"/>
  <c r="AD21" i="2"/>
  <c r="AC20" i="2"/>
  <c r="AG12" i="2"/>
  <c r="AD9" i="2"/>
  <c r="AC8" i="2"/>
  <c r="AC165" i="2"/>
  <c r="AM163" i="2"/>
  <c r="AI159" i="2"/>
  <c r="AH158" i="2"/>
  <c r="AF156" i="2"/>
  <c r="AC153" i="2"/>
  <c r="AM151" i="2"/>
  <c r="AI147" i="2"/>
  <c r="AH146" i="2"/>
  <c r="AF144" i="2"/>
  <c r="AC141" i="2"/>
  <c r="AM139" i="2"/>
  <c r="AI135" i="2"/>
  <c r="AH134" i="2"/>
  <c r="AF132" i="2"/>
  <c r="AC129" i="2"/>
  <c r="AM127" i="2"/>
  <c r="AI123" i="2"/>
  <c r="AH122" i="2"/>
  <c r="AF120" i="2"/>
  <c r="AC117" i="2"/>
  <c r="AM115" i="2"/>
  <c r="AI111" i="2"/>
  <c r="AH110" i="2"/>
  <c r="AF108" i="2"/>
  <c r="AC105" i="2"/>
  <c r="AM103" i="2"/>
  <c r="AI99" i="2"/>
  <c r="AH98" i="2"/>
  <c r="AF96" i="2"/>
  <c r="AC93" i="2"/>
  <c r="AM91" i="2"/>
  <c r="AF84" i="2"/>
  <c r="AC81" i="2"/>
  <c r="AM79" i="2"/>
  <c r="AF72" i="2"/>
  <c r="AC69" i="2"/>
  <c r="AM67" i="2"/>
  <c r="AF60" i="2"/>
  <c r="AC57" i="2"/>
  <c r="AM55" i="2"/>
  <c r="AF48" i="2"/>
  <c r="AC45" i="2"/>
  <c r="AM43" i="2"/>
  <c r="AF36" i="2"/>
  <c r="AE35" i="2"/>
  <c r="AC33" i="2"/>
  <c r="AM31" i="2"/>
  <c r="AF24" i="2"/>
  <c r="AE23" i="2"/>
  <c r="AC21" i="2"/>
  <c r="AM19" i="2"/>
  <c r="AF12" i="2"/>
  <c r="AE11" i="2"/>
  <c r="AC9" i="2"/>
  <c r="AM7" i="2"/>
  <c r="AJ128" i="2"/>
  <c r="AI127" i="2"/>
  <c r="AE123" i="2"/>
  <c r="AD122" i="2"/>
  <c r="AK117" i="2"/>
  <c r="AJ116" i="2"/>
  <c r="AI115" i="2"/>
  <c r="AE111" i="2"/>
  <c r="AD110" i="2"/>
  <c r="AK105" i="2"/>
  <c r="AJ104" i="2"/>
  <c r="AI103" i="2"/>
  <c r="AE99" i="2"/>
  <c r="AD98" i="2"/>
  <c r="AK93" i="2"/>
  <c r="AJ92" i="2"/>
  <c r="AI91" i="2"/>
  <c r="AE87" i="2"/>
  <c r="AD86" i="2"/>
  <c r="AC85" i="2"/>
  <c r="AK81" i="2"/>
  <c r="AJ80" i="2"/>
  <c r="AI79" i="2"/>
  <c r="AE75" i="2"/>
  <c r="AD74" i="2"/>
  <c r="AK69" i="2"/>
  <c r="AJ68" i="2"/>
  <c r="AI67" i="2"/>
  <c r="AE63" i="2"/>
  <c r="AD62" i="2"/>
  <c r="AK57" i="2"/>
  <c r="AJ56" i="2"/>
  <c r="AI55" i="2"/>
  <c r="AE51" i="2"/>
  <c r="AD50" i="2"/>
  <c r="AK45" i="2"/>
  <c r="AJ44" i="2"/>
  <c r="AI43" i="2"/>
  <c r="AE39" i="2"/>
  <c r="AD38" i="2"/>
  <c r="AK33" i="2"/>
  <c r="AJ32" i="2"/>
  <c r="AI31" i="2"/>
  <c r="AE27" i="2"/>
  <c r="AD26" i="2"/>
  <c r="AM23" i="2"/>
  <c r="AK21" i="2"/>
  <c r="AJ20" i="2"/>
  <c r="AI19" i="2"/>
  <c r="AE15" i="2"/>
  <c r="AD14" i="2"/>
  <c r="AM11" i="2"/>
  <c r="AK9" i="2"/>
  <c r="AJ8" i="2"/>
  <c r="AI7" i="2"/>
  <c r="AH163" i="2"/>
  <c r="AD159" i="2"/>
  <c r="AC158" i="2"/>
  <c r="AM156" i="2"/>
  <c r="AJ153" i="2"/>
  <c r="AI152" i="2"/>
  <c r="AH151" i="2"/>
  <c r="AD147" i="2"/>
  <c r="AC146" i="2"/>
  <c r="AM144" i="2"/>
  <c r="AJ141" i="2"/>
  <c r="AI140" i="2"/>
  <c r="AH139" i="2"/>
  <c r="AD135" i="2"/>
  <c r="AC134" i="2"/>
  <c r="AM132" i="2"/>
  <c r="AJ129" i="2"/>
  <c r="AI128" i="2"/>
  <c r="AH127" i="2"/>
  <c r="AD123" i="2"/>
  <c r="AC122" i="2"/>
  <c r="AM120" i="2"/>
  <c r="AJ117" i="2"/>
  <c r="AI116" i="2"/>
  <c r="AH115" i="2"/>
  <c r="AD111" i="2"/>
  <c r="AC110" i="2"/>
  <c r="AM108" i="2"/>
  <c r="AJ105" i="2"/>
  <c r="AI104" i="2"/>
  <c r="AH103" i="2"/>
  <c r="AD99" i="2"/>
  <c r="AC98" i="2"/>
  <c r="AM96" i="2"/>
  <c r="AJ93" i="2"/>
  <c r="AI92" i="2"/>
  <c r="AH91" i="2"/>
  <c r="AD87" i="2"/>
  <c r="AC86" i="2"/>
  <c r="AM84" i="2"/>
  <c r="AJ81" i="2"/>
  <c r="AI80" i="2"/>
  <c r="AH79" i="2"/>
  <c r="AD75" i="2"/>
  <c r="AC74" i="2"/>
  <c r="AM72" i="2"/>
  <c r="AJ69" i="2"/>
  <c r="AI68" i="2"/>
  <c r="AH67" i="2"/>
  <c r="AD63" i="2"/>
  <c r="AC62" i="2"/>
  <c r="AM60" i="2"/>
  <c r="AJ57" i="2"/>
  <c r="AI56" i="2"/>
  <c r="AH55" i="2"/>
  <c r="AD51" i="2"/>
  <c r="AC50" i="2"/>
  <c r="AM48" i="2"/>
  <c r="AJ45" i="2"/>
  <c r="AI44" i="2"/>
  <c r="AH43" i="2"/>
  <c r="AD39" i="2"/>
  <c r="AC38" i="2"/>
  <c r="AM36" i="2"/>
  <c r="AJ33" i="2"/>
  <c r="AI32" i="2"/>
  <c r="AH31" i="2"/>
  <c r="AD27" i="2"/>
  <c r="AC26" i="2"/>
  <c r="AM24" i="2"/>
  <c r="AL23" i="2"/>
  <c r="AJ21" i="2"/>
  <c r="AI20" i="2"/>
  <c r="AH19" i="2"/>
  <c r="AD15" i="2"/>
  <c r="AC14" i="2"/>
  <c r="AM12" i="2"/>
  <c r="AL11" i="2"/>
  <c r="AJ9" i="2"/>
  <c r="AI8" i="2"/>
  <c r="AH7" i="2"/>
  <c r="AI129" i="2"/>
  <c r="AH128" i="2"/>
  <c r="AG127" i="2"/>
  <c r="AC123" i="2"/>
  <c r="AL120" i="2"/>
  <c r="AI117" i="2"/>
  <c r="AH116" i="2"/>
  <c r="AG115" i="2"/>
  <c r="AC111" i="2"/>
  <c r="AL108" i="2"/>
  <c r="AI105" i="2"/>
  <c r="AH104" i="2"/>
  <c r="AG103" i="2"/>
  <c r="AC99" i="2"/>
  <c r="AL96" i="2"/>
  <c r="AI93" i="2"/>
  <c r="AH92" i="2"/>
  <c r="AG91" i="2"/>
  <c r="AC87" i="2"/>
  <c r="AL84" i="2"/>
  <c r="AI81" i="2"/>
  <c r="AH80" i="2"/>
  <c r="AG79" i="2"/>
  <c r="AC75" i="2"/>
  <c r="AL72" i="2"/>
  <c r="AI69" i="2"/>
  <c r="AH68" i="2"/>
  <c r="AG67" i="2"/>
  <c r="AC63" i="2"/>
  <c r="AL60" i="2"/>
  <c r="AI57" i="2"/>
  <c r="AH56" i="2"/>
  <c r="AG55" i="2"/>
  <c r="AC51" i="2"/>
  <c r="AL48" i="2"/>
  <c r="AI45" i="2"/>
  <c r="AH44" i="2"/>
  <c r="AG43" i="2"/>
  <c r="AC39" i="2"/>
  <c r="AL36" i="2"/>
  <c r="AI33" i="2"/>
  <c r="AH32" i="2"/>
  <c r="AG31" i="2"/>
  <c r="AC27" i="2"/>
  <c r="AL24" i="2"/>
  <c r="AK23" i="2"/>
  <c r="AI21" i="2"/>
  <c r="AH20" i="2"/>
  <c r="AG19" i="2"/>
  <c r="AC15" i="2"/>
  <c r="AL12" i="2"/>
  <c r="AK11" i="2"/>
  <c r="AI9" i="2"/>
  <c r="AH8" i="2"/>
  <c r="AG7" i="2"/>
  <c r="AI314" i="2"/>
  <c r="AI121" i="2"/>
  <c r="AH157" i="2"/>
  <c r="AF410" i="2"/>
  <c r="AF398" i="2"/>
  <c r="AF386" i="2"/>
  <c r="AF374" i="2"/>
  <c r="AF362" i="2"/>
  <c r="AF350" i="2"/>
  <c r="AF338" i="2"/>
  <c r="AF326" i="2"/>
  <c r="AF314" i="2"/>
  <c r="AF302" i="2"/>
  <c r="AF278" i="2"/>
  <c r="AF266" i="2"/>
  <c r="AF254" i="2"/>
  <c r="AF242" i="2"/>
  <c r="AF229" i="2"/>
  <c r="AF217" i="2"/>
  <c r="AF205" i="2"/>
  <c r="AF193" i="2"/>
  <c r="AF181" i="2"/>
  <c r="AF169" i="2"/>
  <c r="AF157" i="2"/>
  <c r="AF145" i="2"/>
  <c r="AF133" i="2"/>
  <c r="AF121" i="2"/>
  <c r="AF109" i="2"/>
  <c r="AF97" i="2"/>
  <c r="AH85" i="2"/>
  <c r="AI362" i="2"/>
  <c r="AI193" i="2"/>
  <c r="AH386" i="2"/>
  <c r="AH181" i="2"/>
  <c r="AG410" i="2"/>
  <c r="AG362" i="2"/>
  <c r="AG302" i="2"/>
  <c r="AG205" i="2"/>
  <c r="AG169" i="2"/>
  <c r="AG157" i="2"/>
  <c r="AD374" i="2"/>
  <c r="AE386" i="2"/>
  <c r="AE350" i="2"/>
  <c r="AE338" i="2"/>
  <c r="AE302" i="2"/>
  <c r="AE278" i="2"/>
  <c r="AE254" i="2"/>
  <c r="AE242" i="2"/>
  <c r="AE229" i="2"/>
  <c r="AE217" i="2"/>
  <c r="AE205" i="2"/>
  <c r="AE193" i="2"/>
  <c r="AE181" i="2"/>
  <c r="AE169" i="2"/>
  <c r="AE157" i="2"/>
  <c r="AE145" i="2"/>
  <c r="AG85" i="2"/>
  <c r="AD398" i="2"/>
  <c r="AD386" i="2"/>
  <c r="AD350" i="2"/>
  <c r="AD314" i="2"/>
  <c r="AD302" i="2"/>
  <c r="AD290" i="2"/>
  <c r="AD278" i="2"/>
  <c r="AD266" i="2"/>
  <c r="AD254" i="2"/>
  <c r="AD242" i="2"/>
  <c r="AD229" i="2"/>
  <c r="AD217" i="2"/>
  <c r="AD205" i="2"/>
  <c r="AD193" i="2"/>
  <c r="AD181" i="2"/>
  <c r="AD169" i="2"/>
  <c r="AD157" i="2"/>
  <c r="AD145" i="2"/>
  <c r="AD133" i="2"/>
  <c r="AD121" i="2"/>
  <c r="AD109" i="2"/>
  <c r="AD85" i="2"/>
  <c r="AI410" i="2"/>
  <c r="AI386" i="2"/>
  <c r="AI338" i="2"/>
  <c r="AI229" i="2"/>
  <c r="AI217" i="2"/>
  <c r="AI181" i="2"/>
  <c r="AI157" i="2"/>
  <c r="AH278" i="2"/>
  <c r="AH254" i="2"/>
  <c r="AH229" i="2"/>
  <c r="AG374" i="2"/>
  <c r="AG350" i="2"/>
  <c r="AG290" i="2"/>
  <c r="AG133" i="2"/>
  <c r="AG97" i="2"/>
  <c r="AE374" i="2"/>
  <c r="AE326" i="2"/>
  <c r="AE314" i="2"/>
  <c r="AE290" i="2"/>
  <c r="AE266" i="2"/>
  <c r="AC398" i="2"/>
  <c r="AC362" i="2"/>
  <c r="AC338" i="2"/>
  <c r="AC314" i="2"/>
  <c r="AC302" i="2"/>
  <c r="AC290" i="2"/>
  <c r="AC278" i="2"/>
  <c r="AC266" i="2"/>
  <c r="AC254" i="2"/>
  <c r="AC242" i="2"/>
  <c r="AC229" i="2"/>
  <c r="AC217" i="2"/>
  <c r="AC205" i="2"/>
  <c r="AC193" i="2"/>
  <c r="AC181" i="2"/>
  <c r="AC169" i="2"/>
  <c r="AC157" i="2"/>
  <c r="AC145" i="2"/>
  <c r="AC133" i="2"/>
  <c r="AC121" i="2"/>
  <c r="AC109" i="2"/>
  <c r="AC97" i="2"/>
  <c r="AC73" i="2"/>
  <c r="AC61" i="2"/>
  <c r="AC49" i="2"/>
  <c r="AC37" i="2"/>
  <c r="AC25" i="2"/>
  <c r="AC13" i="2"/>
  <c r="AI350" i="2"/>
  <c r="AI242" i="2"/>
  <c r="AI205" i="2"/>
  <c r="AH314" i="2"/>
  <c r="AH266" i="2"/>
  <c r="AH217" i="2"/>
  <c r="AH169" i="2"/>
  <c r="AH145" i="2"/>
  <c r="AH109" i="2"/>
  <c r="AF290" i="2"/>
  <c r="AL242" i="2"/>
  <c r="AG326" i="2"/>
  <c r="AG266" i="2"/>
  <c r="AG254" i="2"/>
  <c r="AG242" i="2"/>
  <c r="AG217" i="2"/>
  <c r="AG181" i="2"/>
  <c r="AE410" i="2"/>
  <c r="AI169" i="2"/>
  <c r="AI133" i="2"/>
  <c r="AH302" i="2"/>
  <c r="AH133" i="2"/>
  <c r="AH121" i="2"/>
  <c r="AG338" i="2"/>
  <c r="AG278" i="2"/>
  <c r="AG229" i="2"/>
  <c r="AM374" i="2"/>
  <c r="AM362" i="2"/>
  <c r="AM350" i="2"/>
  <c r="AM338" i="2"/>
  <c r="AM326" i="2"/>
  <c r="AM302" i="2"/>
  <c r="AM290" i="2"/>
  <c r="AM278" i="2"/>
  <c r="AM266" i="2"/>
  <c r="AM254" i="2"/>
  <c r="AM242" i="2"/>
  <c r="AM229" i="2"/>
  <c r="AM217" i="2"/>
  <c r="AM193" i="2"/>
  <c r="AM181" i="2"/>
  <c r="AM169" i="2"/>
  <c r="AM157" i="2"/>
  <c r="AM145" i="2"/>
  <c r="AM133" i="2"/>
  <c r="AM121" i="2"/>
  <c r="AM109" i="2"/>
  <c r="AM97" i="2"/>
  <c r="AM85" i="2"/>
  <c r="AM73" i="2"/>
  <c r="AM61" i="2"/>
  <c r="AM49" i="2"/>
  <c r="AM37" i="2"/>
  <c r="AM25" i="2"/>
  <c r="AM13" i="2"/>
  <c r="AI374" i="2"/>
  <c r="AI326" i="2"/>
  <c r="AI254" i="2"/>
  <c r="AI145" i="2"/>
  <c r="AH290" i="2"/>
  <c r="AH350" i="2"/>
  <c r="AH326" i="2"/>
  <c r="AH193" i="2"/>
  <c r="AH49" i="2"/>
  <c r="AG386" i="2"/>
  <c r="AG121" i="2"/>
  <c r="AE362" i="2"/>
  <c r="AL398" i="2"/>
  <c r="AL386" i="2"/>
  <c r="AL374" i="2"/>
  <c r="AL350" i="2"/>
  <c r="AL338" i="2"/>
  <c r="AL326" i="2"/>
  <c r="AL314" i="2"/>
  <c r="AL302" i="2"/>
  <c r="AL290" i="2"/>
  <c r="AL278" i="2"/>
  <c r="AL266" i="2"/>
  <c r="AL254" i="2"/>
  <c r="AL229" i="2"/>
  <c r="AL205" i="2"/>
  <c r="AL193" i="2"/>
  <c r="AL181" i="2"/>
  <c r="AL169" i="2"/>
  <c r="AL157" i="2"/>
  <c r="AL145" i="2"/>
  <c r="AL133" i="2"/>
  <c r="AL121" i="2"/>
  <c r="AL109" i="2"/>
  <c r="AL97" i="2"/>
  <c r="AL85" i="2"/>
  <c r="AL73" i="2"/>
  <c r="AL61" i="2"/>
  <c r="AL49" i="2"/>
  <c r="AL37" i="2"/>
  <c r="AL25" i="2"/>
  <c r="AL13" i="2"/>
  <c r="AI49" i="2"/>
  <c r="AI302" i="2"/>
  <c r="AI266" i="2"/>
  <c r="AI109" i="2"/>
  <c r="AH410" i="2"/>
  <c r="AH205" i="2"/>
  <c r="AG314" i="2"/>
  <c r="AG193" i="2"/>
  <c r="AG145" i="2"/>
  <c r="AG109" i="2"/>
  <c r="AM398" i="2"/>
  <c r="AK386" i="2"/>
  <c r="AK374" i="2"/>
  <c r="AK350" i="2"/>
  <c r="AK326" i="2"/>
  <c r="AK302" i="2"/>
  <c r="AK266" i="2"/>
  <c r="AK254" i="2"/>
  <c r="AK229" i="2"/>
  <c r="AK217" i="2"/>
  <c r="AK193" i="2"/>
  <c r="AK181" i="2"/>
  <c r="AK169" i="2"/>
  <c r="AK157" i="2"/>
  <c r="AK145" i="2"/>
  <c r="AK133" i="2"/>
  <c r="AK121" i="2"/>
  <c r="AK109" i="2"/>
  <c r="AK97" i="2"/>
  <c r="AK85" i="2"/>
  <c r="AK73" i="2"/>
  <c r="AK61" i="2"/>
  <c r="AK37" i="2"/>
  <c r="AK25" i="2"/>
  <c r="AK13" i="2"/>
  <c r="AK99" i="2"/>
  <c r="AJ98" i="2"/>
  <c r="AI97" i="2"/>
  <c r="AM89" i="2"/>
  <c r="AL88" i="2"/>
  <c r="AK87" i="2"/>
  <c r="AJ86" i="2"/>
  <c r="AM77" i="2"/>
  <c r="AL76" i="2"/>
  <c r="AK75" i="2"/>
  <c r="AJ74" i="2"/>
  <c r="AI73" i="2"/>
  <c r="AM65" i="2"/>
  <c r="AL64" i="2"/>
  <c r="AK63" i="2"/>
  <c r="AJ62" i="2"/>
  <c r="AI61" i="2"/>
  <c r="AM53" i="2"/>
  <c r="AL52" i="2"/>
  <c r="AK51" i="2"/>
  <c r="AJ50" i="2"/>
  <c r="AM41" i="2"/>
  <c r="AL40" i="2"/>
  <c r="AK39" i="2"/>
  <c r="AJ38" i="2"/>
  <c r="AI37" i="2"/>
  <c r="AM29" i="2"/>
  <c r="AL28" i="2"/>
  <c r="AK27" i="2"/>
  <c r="AI25" i="2"/>
  <c r="AM17" i="2"/>
  <c r="AL16" i="2"/>
  <c r="AK15" i="2"/>
  <c r="AJ14" i="2"/>
  <c r="AI13" i="2"/>
  <c r="AM5" i="2"/>
  <c r="AL4" i="2"/>
  <c r="AL101" i="2"/>
  <c r="AJ99" i="2"/>
  <c r="AI98" i="2"/>
  <c r="AH97" i="2"/>
  <c r="AM90" i="2"/>
  <c r="AL89" i="2"/>
  <c r="AK88" i="2"/>
  <c r="AJ87" i="2"/>
  <c r="AI86" i="2"/>
  <c r="AM78" i="2"/>
  <c r="AL77" i="2"/>
  <c r="AK76" i="2"/>
  <c r="AJ75" i="2"/>
  <c r="AI74" i="2"/>
  <c r="AH73" i="2"/>
  <c r="AM66" i="2"/>
  <c r="AL65" i="2"/>
  <c r="AK64" i="2"/>
  <c r="AJ63" i="2"/>
  <c r="AI62" i="2"/>
  <c r="AH61" i="2"/>
  <c r="AM54" i="2"/>
  <c r="AL53" i="2"/>
  <c r="AK52" i="2"/>
  <c r="AJ51" i="2"/>
  <c r="AI50" i="2"/>
  <c r="AM42" i="2"/>
  <c r="AL41" i="2"/>
  <c r="AK40" i="2"/>
  <c r="AJ39" i="2"/>
  <c r="AI38" i="2"/>
  <c r="AH37" i="2"/>
  <c r="AM30" i="2"/>
  <c r="AL29" i="2"/>
  <c r="AK28" i="2"/>
  <c r="AJ27" i="2"/>
  <c r="AH25" i="2"/>
  <c r="AM18" i="2"/>
  <c r="AL17" i="2"/>
  <c r="AK16" i="2"/>
  <c r="AJ15" i="2"/>
  <c r="AI14" i="2"/>
  <c r="AH13" i="2"/>
  <c r="AM6" i="2"/>
  <c r="AL5" i="2"/>
  <c r="AK4" i="2"/>
  <c r="AL90" i="2"/>
  <c r="AK89" i="2"/>
  <c r="AJ88" i="2"/>
  <c r="AI87" i="2"/>
  <c r="AH86" i="2"/>
  <c r="AL78" i="2"/>
  <c r="AK77" i="2"/>
  <c r="AJ76" i="2"/>
  <c r="AI75" i="2"/>
  <c r="AH74" i="2"/>
  <c r="AG73" i="2"/>
  <c r="AL66" i="2"/>
  <c r="AK65" i="2"/>
  <c r="AJ64" i="2"/>
  <c r="AI63" i="2"/>
  <c r="AH62" i="2"/>
  <c r="AG61" i="2"/>
  <c r="AL54" i="2"/>
  <c r="AK53" i="2"/>
  <c r="AJ52" i="2"/>
  <c r="AI51" i="2"/>
  <c r="AH50" i="2"/>
  <c r="AL42" i="2"/>
  <c r="AK41" i="2"/>
  <c r="AJ40" i="2"/>
  <c r="AI39" i="2"/>
  <c r="AH38" i="2"/>
  <c r="AG37" i="2"/>
  <c r="AL30" i="2"/>
  <c r="AK29" i="2"/>
  <c r="AJ28" i="2"/>
  <c r="AI27" i="2"/>
  <c r="AH26" i="2"/>
  <c r="AG25" i="2"/>
  <c r="AL18" i="2"/>
  <c r="AK17" i="2"/>
  <c r="AJ16" i="2"/>
  <c r="AI15" i="2"/>
  <c r="AH14" i="2"/>
  <c r="AG13" i="2"/>
  <c r="AL6" i="2"/>
  <c r="AK5" i="2"/>
  <c r="AJ4" i="2"/>
  <c r="AK90" i="2"/>
  <c r="AJ89" i="2"/>
  <c r="AI88" i="2"/>
  <c r="AH87" i="2"/>
  <c r="AG86" i="2"/>
  <c r="AF85" i="2"/>
  <c r="AK78" i="2"/>
  <c r="AJ77" i="2"/>
  <c r="AI76" i="2"/>
  <c r="AH75" i="2"/>
  <c r="AG74" i="2"/>
  <c r="AF73" i="2"/>
  <c r="AK66" i="2"/>
  <c r="AJ65" i="2"/>
  <c r="AI64" i="2"/>
  <c r="AH63" i="2"/>
  <c r="AG62" i="2"/>
  <c r="AF61" i="2"/>
  <c r="AK54" i="2"/>
  <c r="AJ53" i="2"/>
  <c r="AI52" i="2"/>
  <c r="AH51" i="2"/>
  <c r="AG50" i="2"/>
  <c r="AF49" i="2"/>
  <c r="AK42" i="2"/>
  <c r="AJ41" i="2"/>
  <c r="AI40" i="2"/>
  <c r="AH39" i="2"/>
  <c r="AG38" i="2"/>
  <c r="AF37" i="2"/>
  <c r="AK30" i="2"/>
  <c r="AJ29" i="2"/>
  <c r="AI28" i="2"/>
  <c r="AH27" i="2"/>
  <c r="AG26" i="2"/>
  <c r="AF25" i="2"/>
  <c r="AK18" i="2"/>
  <c r="AJ17" i="2"/>
  <c r="AI16" i="2"/>
  <c r="AH15" i="2"/>
  <c r="AG14" i="2"/>
  <c r="AF13" i="2"/>
  <c r="AK6" i="2"/>
  <c r="AJ5" i="2"/>
  <c r="AI4" i="2"/>
  <c r="AG135" i="2"/>
  <c r="AF134" i="2"/>
  <c r="AE133" i="2"/>
  <c r="AJ126" i="2"/>
  <c r="AI125" i="2"/>
  <c r="AH124" i="2"/>
  <c r="AF122" i="2"/>
  <c r="AE121" i="2"/>
  <c r="AJ114" i="2"/>
  <c r="AI113" i="2"/>
  <c r="AH112" i="2"/>
  <c r="AG111" i="2"/>
  <c r="AF110" i="2"/>
  <c r="AE109" i="2"/>
  <c r="AJ102" i="2"/>
  <c r="AI101" i="2"/>
  <c r="AG99" i="2"/>
  <c r="AF98" i="2"/>
  <c r="AE97" i="2"/>
  <c r="AJ90" i="2"/>
  <c r="AI89" i="2"/>
  <c r="AH88" i="2"/>
  <c r="AG87" i="2"/>
  <c r="AF86" i="2"/>
  <c r="AE85" i="2"/>
  <c r="AJ78" i="2"/>
  <c r="AI77" i="2"/>
  <c r="AH76" i="2"/>
  <c r="AG75" i="2"/>
  <c r="AF74" i="2"/>
  <c r="AE73" i="2"/>
  <c r="AJ66" i="2"/>
  <c r="AI65" i="2"/>
  <c r="AH64" i="2"/>
  <c r="AG63" i="2"/>
  <c r="AF62" i="2"/>
  <c r="AE61" i="2"/>
  <c r="AJ54" i="2"/>
  <c r="AI53" i="2"/>
  <c r="AH52" i="2"/>
  <c r="AG51" i="2"/>
  <c r="AF50" i="2"/>
  <c r="AE49" i="2"/>
  <c r="AJ42" i="2"/>
  <c r="AI41" i="2"/>
  <c r="AH40" i="2"/>
  <c r="AG39" i="2"/>
  <c r="AF38" i="2"/>
  <c r="AE37" i="2"/>
  <c r="AJ30" i="2"/>
  <c r="AI29" i="2"/>
  <c r="AH28" i="2"/>
  <c r="AG27" i="2"/>
  <c r="AE25" i="2"/>
  <c r="AJ18" i="2"/>
  <c r="AI17" i="2"/>
  <c r="AH16" i="2"/>
  <c r="AG15" i="2"/>
  <c r="AF14" i="2"/>
  <c r="AE13" i="2"/>
  <c r="AJ6" i="2"/>
  <c r="AI5" i="2"/>
  <c r="AH4" i="2"/>
  <c r="AH101" i="2"/>
  <c r="AG100" i="2"/>
  <c r="AF99" i="2"/>
  <c r="AE98" i="2"/>
  <c r="AD97" i="2"/>
  <c r="AI90" i="2"/>
  <c r="AH89" i="2"/>
  <c r="AG88" i="2"/>
  <c r="AF87" i="2"/>
  <c r="AE86" i="2"/>
  <c r="AI78" i="2"/>
  <c r="AH77" i="2"/>
  <c r="AG76" i="2"/>
  <c r="AF75" i="2"/>
  <c r="AE74" i="2"/>
  <c r="AD73" i="2"/>
  <c r="AI66" i="2"/>
  <c r="AH65" i="2"/>
  <c r="AG64" i="2"/>
  <c r="AF63" i="2"/>
  <c r="AE62" i="2"/>
  <c r="AD61" i="2"/>
  <c r="AI54" i="2"/>
  <c r="AH53" i="2"/>
  <c r="AG52" i="2"/>
  <c r="AF51" i="2"/>
  <c r="AE50" i="2"/>
  <c r="AD49" i="2"/>
  <c r="AI42" i="2"/>
  <c r="AH41" i="2"/>
  <c r="AG40" i="2"/>
  <c r="AF39" i="2"/>
  <c r="AE38" i="2"/>
  <c r="AD37" i="2"/>
  <c r="AI30" i="2"/>
  <c r="AH29" i="2"/>
  <c r="AG28" i="2"/>
  <c r="AF27" i="2"/>
  <c r="AD25" i="2"/>
  <c r="AI18" i="2"/>
  <c r="AH17" i="2"/>
  <c r="AG16" i="2"/>
  <c r="AF15" i="2"/>
  <c r="AE14" i="2"/>
  <c r="AD13" i="2"/>
  <c r="AI6" i="2"/>
  <c r="AH5" i="2"/>
  <c r="AG4" i="2"/>
  <c r="BK3" i="2" l="1"/>
  <c r="BL3" i="2"/>
  <c r="BE6" i="2"/>
  <c r="BE7" i="2" s="1"/>
  <c r="BE8" i="2" s="1"/>
  <c r="BM3" i="2"/>
  <c r="BO6" i="2"/>
  <c r="BO7" i="2" s="1"/>
  <c r="BO8" i="2" s="1"/>
  <c r="BJ3" i="2"/>
  <c r="BJ4" i="2" s="1"/>
  <c r="BJ5" i="2" s="1"/>
  <c r="BL6" i="2"/>
  <c r="BL7" i="2" s="1"/>
  <c r="BL8" i="2" s="1"/>
  <c r="BM6" i="2"/>
  <c r="BM7" i="2" s="1"/>
  <c r="BM8" i="2" s="1"/>
  <c r="BH3" i="2"/>
  <c r="BH4" i="2" s="1"/>
  <c r="BH5" i="2" s="1"/>
  <c r="BN3" i="2"/>
  <c r="BN4" i="2" s="1"/>
  <c r="BN5" i="2" s="1"/>
  <c r="BN6" i="2"/>
  <c r="BN7" i="2" s="1"/>
  <c r="BN8" i="2" s="1"/>
  <c r="BF6" i="2"/>
  <c r="BF7" i="2" s="1"/>
  <c r="BF8" i="2" s="1"/>
  <c r="BO3" i="2"/>
  <c r="BO4" i="2" s="1"/>
  <c r="BO5" i="2" s="1"/>
  <c r="BG6" i="2"/>
  <c r="BG7" i="2" s="1"/>
  <c r="BG8" i="2" s="1"/>
  <c r="BE3" i="2"/>
  <c r="BK6" i="2"/>
  <c r="BK7" i="2" s="1"/>
  <c r="BK8" i="2" s="1"/>
  <c r="BI3" i="2"/>
  <c r="BI4" i="2" s="1"/>
  <c r="BI5" i="2" s="1"/>
  <c r="BI6" i="2"/>
  <c r="BI7" i="2" s="1"/>
  <c r="BI8" i="2" s="1"/>
  <c r="BF3" i="2"/>
  <c r="BF4" i="2" s="1"/>
  <c r="BF5" i="2" s="1"/>
  <c r="BG3" i="2"/>
  <c r="BG4" i="2" s="1"/>
  <c r="BG5" i="2" s="1"/>
  <c r="BH6" i="2"/>
  <c r="BH7" i="2" s="1"/>
  <c r="BH8" i="2" s="1"/>
  <c r="BE4" i="2"/>
  <c r="BE5" i="2" s="1"/>
  <c r="BM4" i="2"/>
  <c r="BM5" i="2" s="1"/>
  <c r="BL4" i="2"/>
  <c r="BL5" i="2" s="1"/>
  <c r="BK4" i="2"/>
  <c r="BK5" i="2" s="1"/>
</calcChain>
</file>

<file path=xl/sharedStrings.xml><?xml version="1.0" encoding="utf-8"?>
<sst xmlns="http://schemas.openxmlformats.org/spreadsheetml/2006/main" count="720" uniqueCount="73">
  <si>
    <t>Security</t>
  </si>
  <si>
    <t>Start Month</t>
  </si>
  <si>
    <t>End Month</t>
  </si>
  <si>
    <t>CLOA US Equity</t>
  </si>
  <si>
    <t>CLOI US Equity</t>
  </si>
  <si>
    <t>CLOX US Equity</t>
  </si>
  <si>
    <t>CLOZ US Equity</t>
  </si>
  <si>
    <t>DEED US Equity</t>
  </si>
  <si>
    <t>HYBL US Equity</t>
  </si>
  <si>
    <t>ICLO US Equity</t>
  </si>
  <si>
    <t>JAAA US Equity</t>
  </si>
  <si>
    <t>JBBB US Equity</t>
  </si>
  <si>
    <t>PAAA US Equity</t>
  </si>
  <si>
    <t>Date</t>
  </si>
  <si>
    <t>SPXT Index</t>
  </si>
  <si>
    <t>USGG5YR Index</t>
  </si>
  <si>
    <t>Average Daily Risk Premium</t>
  </si>
  <si>
    <t>Annualised Risk Premium</t>
  </si>
  <si>
    <t>Sharpe Ratio</t>
  </si>
  <si>
    <t>LSTA Index</t>
  </si>
  <si>
    <t>Barclays HY</t>
  </si>
  <si>
    <t>Barclays IG</t>
  </si>
  <si>
    <t>Dates(Monthly)</t>
  </si>
  <si>
    <t xml:space="preserve">        Baa3 and Above</t>
  </si>
  <si>
    <t xml:space="preserve">        Ba1</t>
  </si>
  <si>
    <t xml:space="preserve">        Ba2</t>
  </si>
  <si>
    <t xml:space="preserve">        Ba3</t>
  </si>
  <si>
    <t xml:space="preserve">        B1</t>
  </si>
  <si>
    <t xml:space="preserve">        B2</t>
  </si>
  <si>
    <t xml:space="preserve">        B3</t>
  </si>
  <si>
    <t xml:space="preserve">        Caa1 and Below</t>
  </si>
  <si>
    <t xml:space="preserve">        NR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</si>
  <si>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</si>
  <si>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</si>
  <si>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</si>
  <si>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</si>
  <si>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</si>
  <si>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</si>
  <si>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</si>
  <si>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</si>
  <si>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</si>
  <si>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</si>
  <si>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</si>
  <si>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</si>
  <si>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</si>
  <si>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</si>
  <si>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</si>
  <si>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</si>
  <si>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</si>
  <si>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</si>
  <si>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</si>
  <si>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</si>
  <si>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</si>
  <si>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</si>
  <si>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</si>
  <si>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</si>
  <si>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</si>
  <si>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USGG5YR Index Yield changne</t>
  </si>
  <si>
    <t>LSTA</t>
  </si>
  <si>
    <t>HY</t>
  </si>
  <si>
    <t>SPXT</t>
  </si>
  <si>
    <t xml:space="preserve">    New Money</t>
  </si>
  <si>
    <t xml:space="preserve">    Refinancing</t>
  </si>
  <si>
    <t xml:space="preserve">    Repricing</t>
  </si>
  <si>
    <t xml:space="preserve">    BBB-</t>
  </si>
  <si>
    <t xml:space="preserve">    BB+</t>
  </si>
  <si>
    <t xml:space="preserve">    BB</t>
  </si>
  <si>
    <t xml:space="preserve">    BB-</t>
  </si>
  <si>
    <t xml:space="preserve">    B+</t>
  </si>
  <si>
    <t xml:space="preserve">    B</t>
  </si>
  <si>
    <t xml:space="preserve">    B-</t>
  </si>
  <si>
    <t xml:space="preserve">    High-Yield Bonds Issued (USD bn)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</si>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</sst>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%"/>
    <numFmt numFmtId="165" formatCode="0.00000000000000000%"/>
    <numFmt numFmtId="166" formatCode="0.000%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color indexed="9"/>
      <name val="Calibri"/>
      <family val="2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22" fontId="2" fillId="0" borderId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  <xf numFmtId="0" fontId="19" fillId="33" borderId="0"/>
  </cellStyleXfs>
  <cellXfs count="16">
    <xf numFmtId="0" fontId="0" fillId="0" borderId="0" xfId="0"/>
    <xf numFmtId="14" fontId="2" fillId="0" borderId="0" xfId="2" applyNumberFormat="1"/>
    <xf numFmtId="0" fontId="1" fillId="2" borderId="0" xfId="1"/>
    <xf numFmtId="10" fontId="0" fillId="0" borderId="0" xfId="3" applyNumberFormat="1" applyFont="1"/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20" fillId="0" borderId="11" xfId="0" applyFont="1" applyBorder="1" applyAlignment="1">
      <alignment horizontal="center"/>
    </xf>
    <xf numFmtId="0" fontId="0" fillId="0" borderId="10" xfId="0" applyBorder="1"/>
    <xf numFmtId="0" fontId="20" fillId="0" borderId="11" xfId="0" applyFont="1" applyBorder="1" applyAlignment="1">
      <alignment horizontal="centerContinuous"/>
    </xf>
    <xf numFmtId="0" fontId="16" fillId="32" borderId="10" xfId="41" applyBorder="1" applyAlignment="1"/>
    <xf numFmtId="0" fontId="16" fillId="32" borderId="0" xfId="41" applyBorder="1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5">
    <cellStyle name="20% - Accent1" xfId="19" builtinId="30" customBuiltin="1"/>
    <cellStyle name="20% - Accent2" xfId="22" builtinId="34" customBuiltin="1"/>
    <cellStyle name="20% - Accent3" xfId="25" builtinId="38" customBuiltin="1"/>
    <cellStyle name="20% - Accent4" xfId="28" builtinId="42" customBuiltin="1"/>
    <cellStyle name="20% - Accent5" xfId="31" builtinId="46" customBuiltin="1"/>
    <cellStyle name="20% - Accent6" xfId="34" builtinId="50" customBuiltin="1"/>
    <cellStyle name="40% - Accent1" xfId="20" builtinId="31" customBuiltin="1"/>
    <cellStyle name="40% - Accent2" xfId="23" builtinId="35" customBuiltin="1"/>
    <cellStyle name="40% - Accent3" xfId="26" builtinId="39" customBuiltin="1"/>
    <cellStyle name="40% - Accent4" xfId="29" builtinId="43" customBuiltin="1"/>
    <cellStyle name="40% - Accent5" xfId="32" builtinId="47" customBuiltin="1"/>
    <cellStyle name="40% - Accent6" xfId="35" builtinId="51" customBuiltin="1"/>
    <cellStyle name="60% - Accent1 2" xfId="36" xr:uid="{00000000-0005-0000-0000-000030000000}"/>
    <cellStyle name="60% - Accent2 2" xfId="37" xr:uid="{00000000-0005-0000-0000-000031000000}"/>
    <cellStyle name="60% - Accent3 2" xfId="38" xr:uid="{00000000-0005-0000-0000-000032000000}"/>
    <cellStyle name="60% - Accent4 2" xfId="39" xr:uid="{00000000-0005-0000-0000-000033000000}"/>
    <cellStyle name="60% - Accent5 2" xfId="40" xr:uid="{00000000-0005-0000-0000-000034000000}"/>
    <cellStyle name="60% - Accent6 2" xfId="41" xr:uid="{00000000-0005-0000-0000-00003500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8" builtinId="27" customBuiltin="1"/>
    <cellStyle name="blp_column_header" xfId="44" xr:uid="{00000000-0005-0000-0000-000019000000}"/>
    <cellStyle name="blp_datetime" xfId="2" xr:uid="{3A656794-116D-423C-AA58-DBA444B620BB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 2" xfId="42" xr:uid="{00000000-0005-0000-0000-000036000000}"/>
    <cellStyle name="Normal" xfId="0" builtinId="0"/>
    <cellStyle name="Note" xfId="15" builtinId="10" customBuiltin="1"/>
    <cellStyle name="Output" xfId="10" builtinId="21" customBuiltin="1"/>
    <cellStyle name="Percent" xfId="3" builtinId="5"/>
    <cellStyle name="Title 2" xfId="43" xr:uid="{00000000-0005-0000-0000-000037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 H1'!$AC$2</c:f>
              <c:strCache>
                <c:ptCount val="1"/>
                <c:pt idx="0">
                  <c:v>CLOA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H1'!$AC$3:$AC$231</c:f>
              <c:numCache>
                <c:formatCode>0.00%</c:formatCode>
                <c:ptCount val="229"/>
                <c:pt idx="0">
                  <c:v>4.2592992395551477E-4</c:v>
                </c:pt>
                <c:pt idx="1">
                  <c:v>6.1918770041713422E-4</c:v>
                </c:pt>
                <c:pt idx="2">
                  <c:v>4.2146511946072884E-4</c:v>
                </c:pt>
                <c:pt idx="3">
                  <c:v>-1.5940325762708873E-4</c:v>
                </c:pt>
                <c:pt idx="4">
                  <c:v>3.4127177055420788E-5</c:v>
                </c:pt>
                <c:pt idx="5">
                  <c:v>3.2447831668802607E-4</c:v>
                </c:pt>
                <c:pt idx="6">
                  <c:v>-1.025406518155525E-3</c:v>
                </c:pt>
                <c:pt idx="7">
                  <c:v>-1.3154158597145083E-3</c:v>
                </c:pt>
                <c:pt idx="8">
                  <c:v>3.5682562799621564E-5</c:v>
                </c:pt>
                <c:pt idx="9">
                  <c:v>-3.5053920123262472E-4</c:v>
                </c:pt>
                <c:pt idx="10">
                  <c:v>4.2086721610368194E-4</c:v>
                </c:pt>
                <c:pt idx="11">
                  <c:v>1.0022751170497557E-3</c:v>
                </c:pt>
                <c:pt idx="12">
                  <c:v>-9.3096420777372124E-4</c:v>
                </c:pt>
                <c:pt idx="13">
                  <c:v>-3.5055059325317384E-4</c:v>
                </c:pt>
                <c:pt idx="14">
                  <c:v>-5.4469784151178757E-4</c:v>
                </c:pt>
                <c:pt idx="15">
                  <c:v>-3.4819754329051822E-4</c:v>
                </c:pt>
                <c:pt idx="16">
                  <c:v>-7.3834658675242526E-4</c:v>
                </c:pt>
                <c:pt idx="17">
                  <c:v>-5.4335120246962187E-4</c:v>
                </c:pt>
                <c:pt idx="18">
                  <c:v>-1.3157200230003996E-3</c:v>
                </c:pt>
                <c:pt idx="19">
                  <c:v>1.1949350513933421E-3</c:v>
                </c:pt>
                <c:pt idx="20">
                  <c:v>-1.6437737607410963E-4</c:v>
                </c:pt>
                <c:pt idx="21">
                  <c:v>8.0610648968848508E-4</c:v>
                </c:pt>
                <c:pt idx="22">
                  <c:v>4.2006342851808043E-4</c:v>
                </c:pt>
                <c:pt idx="23">
                  <c:v>4.1829824674111116E-4</c:v>
                </c:pt>
                <c:pt idx="24">
                  <c:v>2.5451380865790796E-3</c:v>
                </c:pt>
                <c:pt idx="25">
                  <c:v>-2.2854177840400114E-3</c:v>
                </c:pt>
                <c:pt idx="26">
                  <c:v>-1.3213456110194866E-3</c:v>
                </c:pt>
                <c:pt idx="27">
                  <c:v>2.3568001433771357E-5</c:v>
                </c:pt>
                <c:pt idx="28">
                  <c:v>2.2794882031718089E-5</c:v>
                </c:pt>
                <c:pt idx="29">
                  <c:v>4.0809802678332119E-4</c:v>
                </c:pt>
                <c:pt idx="30">
                  <c:v>-5.5458522816020928E-4</c:v>
                </c:pt>
                <c:pt idx="31">
                  <c:v>-3.6282465544634768E-4</c:v>
                </c:pt>
                <c:pt idx="32">
                  <c:v>1.892438269401886E-5</c:v>
                </c:pt>
                <c:pt idx="33">
                  <c:v>2.4381886900570748E-5</c:v>
                </c:pt>
                <c:pt idx="34">
                  <c:v>2.3929381468779098E-5</c:v>
                </c:pt>
                <c:pt idx="35">
                  <c:v>2.1612783821178816E-4</c:v>
                </c:pt>
                <c:pt idx="36">
                  <c:v>-1.6610784224724284E-4</c:v>
                </c:pt>
                <c:pt idx="37">
                  <c:v>1.246204475615631E-4</c:v>
                </c:pt>
                <c:pt idx="38">
                  <c:v>-7.06289875995747E-5</c:v>
                </c:pt>
                <c:pt idx="39">
                  <c:v>8.6456904982545879E-4</c:v>
                </c:pt>
                <c:pt idx="40">
                  <c:v>2.1592656656821418E-4</c:v>
                </c:pt>
                <c:pt idx="41">
                  <c:v>-1.6778222723390357E-4</c:v>
                </c:pt>
                <c:pt idx="42">
                  <c:v>2.4593788723548116E-5</c:v>
                </c:pt>
                <c:pt idx="43">
                  <c:v>4.0917776391014016E-4</c:v>
                </c:pt>
                <c:pt idx="44">
                  <c:v>2.2866225347861757E-5</c:v>
                </c:pt>
                <c:pt idx="45">
                  <c:v>4.0593351093476393E-4</c:v>
                </c:pt>
                <c:pt idx="46">
                  <c:v>2.0385658382027216E-5</c:v>
                </c:pt>
                <c:pt idx="47">
                  <c:v>-1.1339148565524537E-3</c:v>
                </c:pt>
                <c:pt idx="48">
                  <c:v>-1.7072211450752661E-4</c:v>
                </c:pt>
                <c:pt idx="49">
                  <c:v>5.9719488812093324E-4</c:v>
                </c:pt>
                <c:pt idx="50">
                  <c:v>2.1576800238531924E-4</c:v>
                </c:pt>
                <c:pt idx="51">
                  <c:v>5.974768592162949E-4</c:v>
                </c:pt>
                <c:pt idx="52">
                  <c:v>2.0863792561476302E-4</c:v>
                </c:pt>
                <c:pt idx="53">
                  <c:v>2.0700974738074862E-4</c:v>
                </c:pt>
                <c:pt idx="54">
                  <c:v>-1.7748360546865349E-4</c:v>
                </c:pt>
                <c:pt idx="55">
                  <c:v>2.0363525044642117E-5</c:v>
                </c:pt>
                <c:pt idx="56">
                  <c:v>-1.7335210241897769E-4</c:v>
                </c:pt>
                <c:pt idx="57">
                  <c:v>-1.7200692084240465E-4</c:v>
                </c:pt>
                <c:pt idx="58">
                  <c:v>6.0016114753591587E-4</c:v>
                </c:pt>
                <c:pt idx="59">
                  <c:v>-1.6972971721118668E-4</c:v>
                </c:pt>
                <c:pt idx="60">
                  <c:v>2.1741295144694917E-4</c:v>
                </c:pt>
                <c:pt idx="61">
                  <c:v>2.2794680704318893E-5</c:v>
                </c:pt>
                <c:pt idx="62">
                  <c:v>4.5674648245963567E-4</c:v>
                </c:pt>
                <c:pt idx="63">
                  <c:v>3.5854154845438302E-4</c:v>
                </c:pt>
                <c:pt idx="64">
                  <c:v>-1.7226535254288855E-4</c:v>
                </c:pt>
                <c:pt idx="65">
                  <c:v>2.1610392009985269E-4</c:v>
                </c:pt>
                <c:pt idx="66">
                  <c:v>2.1496479083515929E-4</c:v>
                </c:pt>
                <c:pt idx="67">
                  <c:v>2.4322479734051328E-5</c:v>
                </c:pt>
                <c:pt idx="68">
                  <c:v>-2.7241965620294906E-4</c:v>
                </c:pt>
                <c:pt idx="69">
                  <c:v>2.6904922010295707E-5</c:v>
                </c:pt>
                <c:pt idx="70">
                  <c:v>2.1981484680799745E-4</c:v>
                </c:pt>
                <c:pt idx="71">
                  <c:v>6.0766222298358485E-4</c:v>
                </c:pt>
                <c:pt idx="72">
                  <c:v>-3.5535790001917089E-4</c:v>
                </c:pt>
                <c:pt idx="73">
                  <c:v>-3.5516625837228588E-4</c:v>
                </c:pt>
                <c:pt idx="74">
                  <c:v>2.279408944450001E-4</c:v>
                </c:pt>
                <c:pt idx="75">
                  <c:v>2.2723394035617517E-4</c:v>
                </c:pt>
                <c:pt idx="76">
                  <c:v>4.7015844750242231E-4</c:v>
                </c:pt>
                <c:pt idx="77">
                  <c:v>-2.0672175584157682E-4</c:v>
                </c:pt>
                <c:pt idx="78">
                  <c:v>-5.4399474651278812E-4</c:v>
                </c:pt>
                <c:pt idx="79">
                  <c:v>2.2605028367794766E-4</c:v>
                </c:pt>
                <c:pt idx="80">
                  <c:v>6.2040918995620586E-4</c:v>
                </c:pt>
                <c:pt idx="81">
                  <c:v>2.2716566904912305E-4</c:v>
                </c:pt>
                <c:pt idx="82">
                  <c:v>-3.5396608339133273E-4</c:v>
                </c:pt>
                <c:pt idx="83">
                  <c:v>3.0364188408738002E-5</c:v>
                </c:pt>
                <c:pt idx="84">
                  <c:v>-1.6234933103720373E-4</c:v>
                </c:pt>
                <c:pt idx="85">
                  <c:v>4.1129410576989933E-4</c:v>
                </c:pt>
                <c:pt idx="86">
                  <c:v>2.4396919925395721E-5</c:v>
                </c:pt>
                <c:pt idx="87">
                  <c:v>4.1235984490439748E-4</c:v>
                </c:pt>
                <c:pt idx="88">
                  <c:v>1.5715015854216308E-3</c:v>
                </c:pt>
                <c:pt idx="89">
                  <c:v>-1.1306670572908128E-3</c:v>
                </c:pt>
                <c:pt idx="90">
                  <c:v>-5.526626968769266E-4</c:v>
                </c:pt>
                <c:pt idx="91">
                  <c:v>-1.6800669355165887E-4</c:v>
                </c:pt>
                <c:pt idx="92">
                  <c:v>4.1185250142605767E-4</c:v>
                </c:pt>
                <c:pt idx="93">
                  <c:v>2.4349089436270788E-5</c:v>
                </c:pt>
                <c:pt idx="94">
                  <c:v>3.076040016125603E-5</c:v>
                </c:pt>
                <c:pt idx="95">
                  <c:v>9.9547026334034783E-4</c:v>
                </c:pt>
                <c:pt idx="96">
                  <c:v>2.2587516870875568E-4</c:v>
                </c:pt>
                <c:pt idx="97">
                  <c:v>4.1280027490508964E-4</c:v>
                </c:pt>
                <c:pt idx="98">
                  <c:v>-1.6134722451011108E-4</c:v>
                </c:pt>
                <c:pt idx="99">
                  <c:v>2.2544956158032647E-4</c:v>
                </c:pt>
                <c:pt idx="100">
                  <c:v>7.6602434952621756E-4</c:v>
                </c:pt>
                <c:pt idx="101">
                  <c:v>4.1658299248292785E-4</c:v>
                </c:pt>
                <c:pt idx="102">
                  <c:v>-1.0293292813770005E-3</c:v>
                </c:pt>
                <c:pt idx="103">
                  <c:v>-6.1584120297331069E-5</c:v>
                </c:pt>
                <c:pt idx="104">
                  <c:v>3.2520004793257229E-5</c:v>
                </c:pt>
                <c:pt idx="105">
                  <c:v>2.2737890029866925E-4</c:v>
                </c:pt>
                <c:pt idx="106">
                  <c:v>-5.4215462048912144E-4</c:v>
                </c:pt>
                <c:pt idx="107">
                  <c:v>6.1335630731895741E-4</c:v>
                </c:pt>
                <c:pt idx="108">
                  <c:v>3.693542777072345E-5</c:v>
                </c:pt>
                <c:pt idx="109">
                  <c:v>3.7728255596114479E-5</c:v>
                </c:pt>
                <c:pt idx="110">
                  <c:v>4.1908746799101948E-5</c:v>
                </c:pt>
                <c:pt idx="111">
                  <c:v>-3.4465268435157626E-4</c:v>
                </c:pt>
                <c:pt idx="112">
                  <c:v>4.3215634759619093E-5</c:v>
                </c:pt>
                <c:pt idx="113">
                  <c:v>-5.3574478595097563E-4</c:v>
                </c:pt>
                <c:pt idx="114">
                  <c:v>1.0064167058516649E-3</c:v>
                </c:pt>
                <c:pt idx="115">
                  <c:v>-1.5190056872871338E-4</c:v>
                </c:pt>
                <c:pt idx="116">
                  <c:v>4.1823726758982716E-5</c:v>
                </c:pt>
                <c:pt idx="117">
                  <c:v>2.3211893145114182E-4</c:v>
                </c:pt>
                <c:pt idx="118">
                  <c:v>4.3429372254655263E-5</c:v>
                </c:pt>
                <c:pt idx="119">
                  <c:v>-5.3676031359684018E-4</c:v>
                </c:pt>
                <c:pt idx="120">
                  <c:v>2.3824808102324013E-4</c:v>
                </c:pt>
                <c:pt idx="121">
                  <c:v>2.4513616127830318E-4</c:v>
                </c:pt>
                <c:pt idx="122">
                  <c:v>5.4747554927292441E-5</c:v>
                </c:pt>
                <c:pt idx="123">
                  <c:v>4.8004186871053456E-4</c:v>
                </c:pt>
                <c:pt idx="124">
                  <c:v>-3.3216114412393249E-4</c:v>
                </c:pt>
                <c:pt idx="125">
                  <c:v>4.4031274102329654E-4</c:v>
                </c:pt>
                <c:pt idx="126">
                  <c:v>4.4001844484764518E-4</c:v>
                </c:pt>
                <c:pt idx="127">
                  <c:v>4.4020981909054235E-4</c:v>
                </c:pt>
                <c:pt idx="128">
                  <c:v>2.5062766522343516E-4</c:v>
                </c:pt>
                <c:pt idx="129">
                  <c:v>2.4924641603885078E-4</c:v>
                </c:pt>
                <c:pt idx="130">
                  <c:v>4.420446657695809E-4</c:v>
                </c:pt>
                <c:pt idx="131">
                  <c:v>-3.2980704408913653E-4</c:v>
                </c:pt>
                <c:pt idx="132">
                  <c:v>-9.0584122083692264E-4</c:v>
                </c:pt>
                <c:pt idx="133">
                  <c:v>8.3038465876006384E-4</c:v>
                </c:pt>
                <c:pt idx="134">
                  <c:v>5.9522732741568163E-5</c:v>
                </c:pt>
                <c:pt idx="135">
                  <c:v>-1.3388384808710185E-4</c:v>
                </c:pt>
                <c:pt idx="136">
                  <c:v>5.891792039247612E-5</c:v>
                </c:pt>
                <c:pt idx="137">
                  <c:v>-1.3436345994533028E-4</c:v>
                </c:pt>
                <c:pt idx="138">
                  <c:v>1.2197334042534091E-3</c:v>
                </c:pt>
                <c:pt idx="139">
                  <c:v>-9.0923874576753771E-4</c:v>
                </c:pt>
                <c:pt idx="140">
                  <c:v>4.434219607107881E-4</c:v>
                </c:pt>
                <c:pt idx="141">
                  <c:v>-1.3794146049472822E-4</c:v>
                </c:pt>
                <c:pt idx="142">
                  <c:v>-1.3840525316433094E-4</c:v>
                </c:pt>
                <c:pt idx="143">
                  <c:v>6.8853332722618177E-4</c:v>
                </c:pt>
                <c:pt idx="144">
                  <c:v>1.4484881552423445E-4</c:v>
                </c:pt>
                <c:pt idx="145">
                  <c:v>-2.3926822991993113E-4</c:v>
                </c:pt>
                <c:pt idx="146">
                  <c:v>4.9920040017026324E-5</c:v>
                </c:pt>
                <c:pt idx="147">
                  <c:v>5.0611936394773238E-5</c:v>
                </c:pt>
                <c:pt idx="148">
                  <c:v>4.3414912489292412E-4</c:v>
                </c:pt>
                <c:pt idx="149">
                  <c:v>5.0745104642535566E-5</c:v>
                </c:pt>
                <c:pt idx="150">
                  <c:v>4.8179402168280205E-5</c:v>
                </c:pt>
                <c:pt idx="151">
                  <c:v>4.8773386242428884E-5</c:v>
                </c:pt>
                <c:pt idx="152">
                  <c:v>2.4251543091469152E-4</c:v>
                </c:pt>
                <c:pt idx="153">
                  <c:v>4.3330658575246872E-4</c:v>
                </c:pt>
                <c:pt idx="154">
                  <c:v>4.5133434582123044E-5</c:v>
                </c:pt>
                <c:pt idx="155">
                  <c:v>2.390910429475035E-4</c:v>
                </c:pt>
                <c:pt idx="156">
                  <c:v>-3.3671252821376729E-4</c:v>
                </c:pt>
                <c:pt idx="157">
                  <c:v>2.4365001863468905E-4</c:v>
                </c:pt>
                <c:pt idx="158">
                  <c:v>4.7472116982749668E-5</c:v>
                </c:pt>
                <c:pt idx="159">
                  <c:v>6.2461426936266662E-4</c:v>
                </c:pt>
                <c:pt idx="160">
                  <c:v>-5.3603289102455154E-4</c:v>
                </c:pt>
                <c:pt idx="161">
                  <c:v>8.2003283074061351E-4</c:v>
                </c:pt>
                <c:pt idx="162">
                  <c:v>1.0162335260244237E-3</c:v>
                </c:pt>
                <c:pt idx="163">
                  <c:v>-3.0367133073219144E-3</c:v>
                </c:pt>
                <c:pt idx="164">
                  <c:v>8.2485547992949826E-4</c:v>
                </c:pt>
                <c:pt idx="165">
                  <c:v>3.2065884514076437E-4</c:v>
                </c:pt>
                <c:pt idx="166">
                  <c:v>6.1742456008206936E-4</c:v>
                </c:pt>
                <c:pt idx="167">
                  <c:v>-7.3434000697514268E-4</c:v>
                </c:pt>
                <c:pt idx="168">
                  <c:v>6.1316436090774751E-4</c:v>
                </c:pt>
                <c:pt idx="169">
                  <c:v>6.1199577145232276E-4</c:v>
                </c:pt>
                <c:pt idx="170">
                  <c:v>-5.4662619098089227E-4</c:v>
                </c:pt>
                <c:pt idx="171">
                  <c:v>2.239399368235695E-4</c:v>
                </c:pt>
                <c:pt idx="172">
                  <c:v>3.0364056083698188E-5</c:v>
                </c:pt>
                <c:pt idx="173">
                  <c:v>2.2232612172001787E-4</c:v>
                </c:pt>
                <c:pt idx="174">
                  <c:v>4.1698785449351128E-4</c:v>
                </c:pt>
                <c:pt idx="175">
                  <c:v>3.401386250012628E-5</c:v>
                </c:pt>
                <c:pt idx="176">
                  <c:v>-3.5276725611710358E-4</c:v>
                </c:pt>
                <c:pt idx="177">
                  <c:v>-6.1369634692054476E-5</c:v>
                </c:pt>
                <c:pt idx="178">
                  <c:v>3.2150700292765677E-4</c:v>
                </c:pt>
                <c:pt idx="179">
                  <c:v>-1.5954050993260971E-4</c:v>
                </c:pt>
                <c:pt idx="180">
                  <c:v>3.1467607277901877E-5</c:v>
                </c:pt>
                <c:pt idx="181">
                  <c:v>2.9660733540159967E-5</c:v>
                </c:pt>
                <c:pt idx="182">
                  <c:v>-1.6490108777800216E-4</c:v>
                </c:pt>
                <c:pt idx="183">
                  <c:v>2.2056683035009961E-4</c:v>
                </c:pt>
                <c:pt idx="184">
                  <c:v>2.2301741239649786E-4</c:v>
                </c:pt>
                <c:pt idx="185">
                  <c:v>2.1764866760332069E-4</c:v>
                </c:pt>
                <c:pt idx="186">
                  <c:v>-7.3363008147531161E-5</c:v>
                </c:pt>
                <c:pt idx="187">
                  <c:v>7.0284013780375076E-4</c:v>
                </c:pt>
                <c:pt idx="188">
                  <c:v>2.127750598335254E-5</c:v>
                </c:pt>
                <c:pt idx="189">
                  <c:v>-3.5821239939270999E-4</c:v>
                </c:pt>
                <c:pt idx="190">
                  <c:v>2.2559158492363451E-5</c:v>
                </c:pt>
                <c:pt idx="191">
                  <c:v>2.2007303348781093E-4</c:v>
                </c:pt>
                <c:pt idx="192">
                  <c:v>2.1924857637567463E-4</c:v>
                </c:pt>
                <c:pt idx="193">
                  <c:v>2.7126551077394367E-5</c:v>
                </c:pt>
                <c:pt idx="194">
                  <c:v>4.1212633552811795E-4</c:v>
                </c:pt>
                <c:pt idx="195">
                  <c:v>2.2191028507334565E-4</c:v>
                </c:pt>
                <c:pt idx="196">
                  <c:v>3.1389906783463317E-4</c:v>
                </c:pt>
                <c:pt idx="197">
                  <c:v>5.1210883713381783E-4</c:v>
                </c:pt>
                <c:pt idx="198">
                  <c:v>-1.2261637735951902E-3</c:v>
                </c:pt>
                <c:pt idx="199">
                  <c:v>-7.1856920141666336E-5</c:v>
                </c:pt>
                <c:pt idx="200">
                  <c:v>1.1779065339045935E-4</c:v>
                </c:pt>
                <c:pt idx="201">
                  <c:v>5.028406660851914E-4</c:v>
                </c:pt>
                <c:pt idx="202">
                  <c:v>-3.6686455542400687E-4</c:v>
                </c:pt>
                <c:pt idx="203">
                  <c:v>2.2029417934255058E-4</c:v>
                </c:pt>
                <c:pt idx="204">
                  <c:v>2.188639510893875E-4</c:v>
                </c:pt>
                <c:pt idx="205">
                  <c:v>2.1885515260700039E-4</c:v>
                </c:pt>
                <c:pt idx="206">
                  <c:v>4.4991180242592854E-4</c:v>
                </c:pt>
                <c:pt idx="207">
                  <c:v>1.7251334707646393E-5</c:v>
                </c:pt>
                <c:pt idx="208">
                  <c:v>-5.6326892448876897E-4</c:v>
                </c:pt>
                <c:pt idx="209">
                  <c:v>-1.7971845125819286E-4</c:v>
                </c:pt>
                <c:pt idx="210">
                  <c:v>1.5702394398298125E-5</c:v>
                </c:pt>
                <c:pt idx="211">
                  <c:v>5.9351670211182928E-4</c:v>
                </c:pt>
                <c:pt idx="212">
                  <c:v>9.8118177277117802E-4</c:v>
                </c:pt>
                <c:pt idx="213">
                  <c:v>1.931977831604037E-5</c:v>
                </c:pt>
                <c:pt idx="214">
                  <c:v>2.1489730741053314E-4</c:v>
                </c:pt>
                <c:pt idx="215">
                  <c:v>5.9778712810243384E-4</c:v>
                </c:pt>
                <c:pt idx="216">
                  <c:v>-3.6535501093637457E-4</c:v>
                </c:pt>
                <c:pt idx="217">
                  <c:v>2.1933426303410997E-5</c:v>
                </c:pt>
                <c:pt idx="218">
                  <c:v>-1.6879412793024962E-4</c:v>
                </c:pt>
                <c:pt idx="219">
                  <c:v>6.0061856119819623E-4</c:v>
                </c:pt>
                <c:pt idx="220">
                  <c:v>-1.7490191809610423E-4</c:v>
                </c:pt>
                <c:pt idx="221">
                  <c:v>9.8563295958986608E-4</c:v>
                </c:pt>
                <c:pt idx="222">
                  <c:v>-3.6663988204066467E-4</c:v>
                </c:pt>
                <c:pt idx="223">
                  <c:v>-1.7465125348281596E-4</c:v>
                </c:pt>
                <c:pt idx="224">
                  <c:v>4.0614807427807875E-4</c:v>
                </c:pt>
                <c:pt idx="225">
                  <c:v>-1.7418786222611615E-4</c:v>
                </c:pt>
                <c:pt idx="226">
                  <c:v>2.1376921601645726E-4</c:v>
                </c:pt>
                <c:pt idx="227">
                  <c:v>1.6009446921705361E-5</c:v>
                </c:pt>
                <c:pt idx="228">
                  <c:v>8.0176572554724324E-4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3-4E6E-B00E-F6699E7EBF34}"/>
            </c:ext>
          </c:extLst>
        </c:ser>
        <c:ser>
          <c:idx val="1"/>
          <c:order val="1"/>
          <c:tx>
            <c:strRef>
              <c:f>'CLO H1'!$AD$2</c:f>
              <c:strCache>
                <c:ptCount val="1"/>
                <c:pt idx="0">
                  <c:v>CLOI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H1'!$AD$3:$AD$231</c:f>
              <c:numCache>
                <c:formatCode>0.00%</c:formatCode>
                <c:ptCount val="229"/>
                <c:pt idx="0">
                  <c:v>-3.4332129300573833E-4</c:v>
                </c:pt>
                <c:pt idx="1">
                  <c:v>4.1263500670196684E-4</c:v>
                </c:pt>
                <c:pt idx="2">
                  <c:v>1.738402862476951E-3</c:v>
                </c:pt>
                <c:pt idx="3">
                  <c:v>-1.4848348340471551E-3</c:v>
                </c:pt>
                <c:pt idx="4">
                  <c:v>2.9968502243793438E-5</c:v>
                </c:pt>
                <c:pt idx="5">
                  <c:v>1.7395535774067383E-3</c:v>
                </c:pt>
                <c:pt idx="6">
                  <c:v>-2.6175043991064628E-3</c:v>
                </c:pt>
                <c:pt idx="7">
                  <c:v>-2.1403626137525E-3</c:v>
                </c:pt>
                <c:pt idx="8">
                  <c:v>-6.2881317644769563E-4</c:v>
                </c:pt>
                <c:pt idx="9">
                  <c:v>9.768534458369782E-4</c:v>
                </c:pt>
                <c:pt idx="10">
                  <c:v>2.183735713585655E-4</c:v>
                </c:pt>
                <c:pt idx="11">
                  <c:v>3.0538977594751771E-5</c:v>
                </c:pt>
                <c:pt idx="12">
                  <c:v>-9.1296384678007936E-4</c:v>
                </c:pt>
                <c:pt idx="13">
                  <c:v>5.9844410087328548E-4</c:v>
                </c:pt>
                <c:pt idx="14">
                  <c:v>-5.3602449769707405E-4</c:v>
                </c:pt>
                <c:pt idx="15">
                  <c:v>-7.2100414774944888E-4</c:v>
                </c:pt>
                <c:pt idx="16">
                  <c:v>5.9770194867980742E-4</c:v>
                </c:pt>
                <c:pt idx="17">
                  <c:v>-1.1030608336612957E-3</c:v>
                </c:pt>
                <c:pt idx="18">
                  <c:v>-3.4637073481691427E-4</c:v>
                </c:pt>
                <c:pt idx="19">
                  <c:v>2.1983485461518626E-4</c:v>
                </c:pt>
                <c:pt idx="20">
                  <c:v>-2.0113122849052534E-4</c:v>
                </c:pt>
                <c:pt idx="21">
                  <c:v>4.0892433366801484E-4</c:v>
                </c:pt>
                <c:pt idx="22">
                  <c:v>2.19108743989338E-4</c:v>
                </c:pt>
                <c:pt idx="23">
                  <c:v>-3.4838875957254878E-4</c:v>
                </c:pt>
                <c:pt idx="24">
                  <c:v>2.9008372461669651E-5</c:v>
                </c:pt>
                <c:pt idx="25">
                  <c:v>2.1145656455257011E-4</c:v>
                </c:pt>
                <c:pt idx="26">
                  <c:v>-1.6603552340987981E-4</c:v>
                </c:pt>
                <c:pt idx="27">
                  <c:v>-5.4466778477813005E-4</c:v>
                </c:pt>
                <c:pt idx="28">
                  <c:v>1.845351320373112E-5</c:v>
                </c:pt>
                <c:pt idx="29">
                  <c:v>2.0517739429415371E-4</c:v>
                </c:pt>
                <c:pt idx="30">
                  <c:v>2.0978225403234241E-4</c:v>
                </c:pt>
                <c:pt idx="31">
                  <c:v>-1.7048259296070789E-4</c:v>
                </c:pt>
                <c:pt idx="32">
                  <c:v>-1.7345468237772721E-4</c:v>
                </c:pt>
                <c:pt idx="33">
                  <c:v>1.8440563774868579E-5</c:v>
                </c:pt>
                <c:pt idx="34">
                  <c:v>2.1312081307511832E-5</c:v>
                </c:pt>
                <c:pt idx="35">
                  <c:v>-1.6892725363071293E-4</c:v>
                </c:pt>
                <c:pt idx="36">
                  <c:v>-3.5590795190953983E-4</c:v>
                </c:pt>
                <c:pt idx="37">
                  <c:v>2.4729459970451728E-5</c:v>
                </c:pt>
                <c:pt idx="38">
                  <c:v>3.9717760055091311E-4</c:v>
                </c:pt>
                <c:pt idx="39">
                  <c:v>1.1701216089701205E-3</c:v>
                </c:pt>
                <c:pt idx="40">
                  <c:v>2.0916967090545135E-4</c:v>
                </c:pt>
                <c:pt idx="41">
                  <c:v>-2.6209500417606613E-4</c:v>
                </c:pt>
                <c:pt idx="42">
                  <c:v>-7.3996970009204688E-5</c:v>
                </c:pt>
                <c:pt idx="43">
                  <c:v>1.1508028881055399E-3</c:v>
                </c:pt>
                <c:pt idx="44">
                  <c:v>-9.2185829651691975E-4</c:v>
                </c:pt>
                <c:pt idx="45">
                  <c:v>5.8206637625990432E-4</c:v>
                </c:pt>
                <c:pt idx="46">
                  <c:v>-1.728239637990292E-4</c:v>
                </c:pt>
                <c:pt idx="47">
                  <c:v>7.6987860952981713E-4</c:v>
                </c:pt>
                <c:pt idx="48">
                  <c:v>1.8383757066864348E-5</c:v>
                </c:pt>
                <c:pt idx="49">
                  <c:v>1.3397934924734844E-3</c:v>
                </c:pt>
                <c:pt idx="50">
                  <c:v>-7.3694776432531306E-4</c:v>
                </c:pt>
                <c:pt idx="51">
                  <c:v>2.0439607789146663E-4</c:v>
                </c:pt>
                <c:pt idx="52">
                  <c:v>5.7805960256174238E-4</c:v>
                </c:pt>
                <c:pt idx="53">
                  <c:v>3.8881747770114217E-4</c:v>
                </c:pt>
                <c:pt idx="54">
                  <c:v>1.215896732698063E-5</c:v>
                </c:pt>
                <c:pt idx="55">
                  <c:v>2.0457384498473452E-4</c:v>
                </c:pt>
                <c:pt idx="56">
                  <c:v>-7.4053740856017125E-4</c:v>
                </c:pt>
                <c:pt idx="57">
                  <c:v>5.8535816838922727E-4</c:v>
                </c:pt>
                <c:pt idx="58">
                  <c:v>7.7667522281510415E-4</c:v>
                </c:pt>
                <c:pt idx="59">
                  <c:v>1.8598517612877785E-5</c:v>
                </c:pt>
                <c:pt idx="60">
                  <c:v>3.0493909843687383E-4</c:v>
                </c:pt>
                <c:pt idx="61">
                  <c:v>6.8336803587998318E-4</c:v>
                </c:pt>
                <c:pt idx="62">
                  <c:v>-5.841530666494954E-5</c:v>
                </c:pt>
                <c:pt idx="63">
                  <c:v>-1.7214373971286001E-4</c:v>
                </c:pt>
                <c:pt idx="64">
                  <c:v>2.0507704138283955E-4</c:v>
                </c:pt>
                <c:pt idx="65">
                  <c:v>1.6521255959078829E-5</c:v>
                </c:pt>
                <c:pt idx="66">
                  <c:v>3.9304221579872234E-4</c:v>
                </c:pt>
                <c:pt idx="67">
                  <c:v>-1.6993506106866008E-4</c:v>
                </c:pt>
                <c:pt idx="68">
                  <c:v>-5.4684703543461666E-4</c:v>
                </c:pt>
                <c:pt idx="69">
                  <c:v>-7.209172759714555E-5</c:v>
                </c:pt>
                <c:pt idx="70">
                  <c:v>1.169536400076332E-4</c:v>
                </c:pt>
                <c:pt idx="71">
                  <c:v>2.3673829805170854E-5</c:v>
                </c:pt>
                <c:pt idx="72">
                  <c:v>2.6268700754839003E-5</c:v>
                </c:pt>
                <c:pt idx="73">
                  <c:v>-3.4959030499071009E-4</c:v>
                </c:pt>
                <c:pt idx="74">
                  <c:v>4.0752983220593286E-4</c:v>
                </c:pt>
                <c:pt idx="75">
                  <c:v>2.1958218730944168E-4</c:v>
                </c:pt>
                <c:pt idx="76">
                  <c:v>9.7679729892785616E-4</c:v>
                </c:pt>
                <c:pt idx="77">
                  <c:v>-9.1487531934542066E-4</c:v>
                </c:pt>
                <c:pt idx="78">
                  <c:v>4.0940458669913582E-4</c:v>
                </c:pt>
                <c:pt idx="79">
                  <c:v>2.9362039947633534E-5</c:v>
                </c:pt>
                <c:pt idx="80">
                  <c:v>6.6545943947282638E-5</c:v>
                </c:pt>
                <c:pt idx="81">
                  <c:v>4.0739171039483324E-4</c:v>
                </c:pt>
                <c:pt idx="82">
                  <c:v>2.6966135662442881E-5</c:v>
                </c:pt>
                <c:pt idx="83">
                  <c:v>2.1452363425433774E-4</c:v>
                </c:pt>
                <c:pt idx="84">
                  <c:v>-1.6234933103720373E-4</c:v>
                </c:pt>
                <c:pt idx="85">
                  <c:v>5.86733790650662E-4</c:v>
                </c:pt>
                <c:pt idx="86">
                  <c:v>-5.4470628557112821E-4</c:v>
                </c:pt>
                <c:pt idx="87">
                  <c:v>7.7752926328567007E-4</c:v>
                </c:pt>
                <c:pt idx="88">
                  <c:v>-7.3128065961702848E-4</c:v>
                </c:pt>
                <c:pt idx="89">
                  <c:v>7.7637086123694132E-4</c:v>
                </c:pt>
                <c:pt idx="90">
                  <c:v>3.0495626428894695E-4</c:v>
                </c:pt>
                <c:pt idx="91">
                  <c:v>1.1611284148349554E-4</c:v>
                </c:pt>
                <c:pt idx="92">
                  <c:v>2.0943601684342283E-4</c:v>
                </c:pt>
                <c:pt idx="93">
                  <c:v>2.2475538155042329E-5</c:v>
                </c:pt>
                <c:pt idx="94">
                  <c:v>-3.5298645020598318E-4</c:v>
                </c:pt>
                <c:pt idx="95">
                  <c:v>7.8316167908298873E-4</c:v>
                </c:pt>
                <c:pt idx="96">
                  <c:v>-1.6214740589037824E-4</c:v>
                </c:pt>
                <c:pt idx="97">
                  <c:v>-5.4473659379583594E-4</c:v>
                </c:pt>
                <c:pt idx="98">
                  <c:v>7.8530275993315968E-4</c:v>
                </c:pt>
                <c:pt idx="99">
                  <c:v>4.067675686030281E-4</c:v>
                </c:pt>
                <c:pt idx="100">
                  <c:v>4.8200760098238149E-4</c:v>
                </c:pt>
                <c:pt idx="101">
                  <c:v>-1.1036232539830548E-3</c:v>
                </c:pt>
                <c:pt idx="102">
                  <c:v>1.1576464802809383E-3</c:v>
                </c:pt>
                <c:pt idx="103">
                  <c:v>4.8489894069358996E-5</c:v>
                </c:pt>
                <c:pt idx="104">
                  <c:v>1.0675228213186116E-5</c:v>
                </c:pt>
                <c:pt idx="105">
                  <c:v>5.0235932181519338E-4</c:v>
                </c:pt>
                <c:pt idx="106">
                  <c:v>-6.2275843585979374E-5</c:v>
                </c:pt>
                <c:pt idx="107">
                  <c:v>-2.5239533546050907E-4</c:v>
                </c:pt>
                <c:pt idx="108">
                  <c:v>4.1026048822412342E-4</c:v>
                </c:pt>
                <c:pt idx="109">
                  <c:v>3.1660275062983523E-4</c:v>
                </c:pt>
                <c:pt idx="110">
                  <c:v>3.8401601611948166E-5</c:v>
                </c:pt>
                <c:pt idx="111">
                  <c:v>7.9443098877152174E-4</c:v>
                </c:pt>
                <c:pt idx="112">
                  <c:v>-1.0950107629417172E-3</c:v>
                </c:pt>
                <c:pt idx="113">
                  <c:v>6.0641182261789162E-4</c:v>
                </c:pt>
                <c:pt idx="114">
                  <c:v>-3.4140469958621189E-4</c:v>
                </c:pt>
                <c:pt idx="115">
                  <c:v>4.1693521403596279E-4</c:v>
                </c:pt>
                <c:pt idx="116">
                  <c:v>-3.4084241066911769E-4</c:v>
                </c:pt>
                <c:pt idx="117">
                  <c:v>-3.4200973002940227E-4</c:v>
                </c:pt>
                <c:pt idx="118">
                  <c:v>7.9716108662153395E-4</c:v>
                </c:pt>
                <c:pt idx="119">
                  <c:v>2.2741153174332673E-4</c:v>
                </c:pt>
                <c:pt idx="120">
                  <c:v>-1.4815539034196412E-4</c:v>
                </c:pt>
                <c:pt idx="121">
                  <c:v>-1.4141667544498304E-4</c:v>
                </c:pt>
                <c:pt idx="122">
                  <c:v>2.4116037042087868E-4</c:v>
                </c:pt>
                <c:pt idx="123">
                  <c:v>8.9702222407783694E-5</c:v>
                </c:pt>
                <c:pt idx="124">
                  <c:v>4.9510391528118092E-5</c:v>
                </c:pt>
                <c:pt idx="125">
                  <c:v>4.2842462827041849E-4</c:v>
                </c:pt>
                <c:pt idx="126">
                  <c:v>-1.3909509280352061E-4</c:v>
                </c:pt>
                <c:pt idx="127">
                  <c:v>6.1827415513793227E-4</c:v>
                </c:pt>
                <c:pt idx="128">
                  <c:v>-3.237272743537023E-4</c:v>
                </c:pt>
                <c:pt idx="129">
                  <c:v>4.9916119458925934E-4</c:v>
                </c:pt>
                <c:pt idx="130">
                  <c:v>-2.0653610714860271E-4</c:v>
                </c:pt>
                <c:pt idx="131">
                  <c:v>-1.3585180755981696E-4</c:v>
                </c:pt>
                <c:pt idx="132">
                  <c:v>5.4445349947807031E-5</c:v>
                </c:pt>
                <c:pt idx="133">
                  <c:v>8.1138467635710754E-4</c:v>
                </c:pt>
                <c:pt idx="134">
                  <c:v>-1.3275941158896742E-4</c:v>
                </c:pt>
                <c:pt idx="135">
                  <c:v>8.1105861913255417E-4</c:v>
                </c:pt>
                <c:pt idx="136">
                  <c:v>-1.3514989844254366E-4</c:v>
                </c:pt>
                <c:pt idx="137">
                  <c:v>2.4543017993328142E-4</c:v>
                </c:pt>
                <c:pt idx="138">
                  <c:v>-1.2683224759529876E-3</c:v>
                </c:pt>
                <c:pt idx="139">
                  <c:v>1.5681653906847171E-3</c:v>
                </c:pt>
                <c:pt idx="140">
                  <c:v>-2.2969332635403017E-4</c:v>
                </c:pt>
                <c:pt idx="141">
                  <c:v>-1.7456370077463257E-3</c:v>
                </c:pt>
                <c:pt idx="142">
                  <c:v>2.5158036116252891E-3</c:v>
                </c:pt>
                <c:pt idx="143">
                  <c:v>5.9598628361445805E-4</c:v>
                </c:pt>
                <c:pt idx="144">
                  <c:v>4.5234537969118804E-5</c:v>
                </c:pt>
                <c:pt idx="145">
                  <c:v>4.4982126166548397E-5</c:v>
                </c:pt>
                <c:pt idx="146">
                  <c:v>1.4072248428131928E-4</c:v>
                </c:pt>
                <c:pt idx="147">
                  <c:v>-4.2570026295685182E-4</c:v>
                </c:pt>
                <c:pt idx="148">
                  <c:v>4.6722370712570793E-5</c:v>
                </c:pt>
                <c:pt idx="149">
                  <c:v>2.354359727190225E-4</c:v>
                </c:pt>
                <c:pt idx="150">
                  <c:v>4.211404359746318E-4</c:v>
                </c:pt>
                <c:pt idx="151">
                  <c:v>8.0389336392960864E-4</c:v>
                </c:pt>
                <c:pt idx="152">
                  <c:v>-3.3362288968952214E-4</c:v>
                </c:pt>
                <c:pt idx="153">
                  <c:v>6.1051568469649986E-4</c:v>
                </c:pt>
                <c:pt idx="154">
                  <c:v>2.700845735099433E-3</c:v>
                </c:pt>
                <c:pt idx="155">
                  <c:v>-1.180480943066553E-3</c:v>
                </c:pt>
                <c:pt idx="156">
                  <c:v>5.1079102463691406E-4</c:v>
                </c:pt>
                <c:pt idx="157">
                  <c:v>-1.4309380928545501E-4</c:v>
                </c:pt>
                <c:pt idx="158">
                  <c:v>-1.4593719690636497E-4</c:v>
                </c:pt>
                <c:pt idx="159">
                  <c:v>9.9155260469308004E-4</c:v>
                </c:pt>
                <c:pt idx="160">
                  <c:v>-1.2871820534240408E-3</c:v>
                </c:pt>
                <c:pt idx="161">
                  <c:v>-3.3536813873646931E-4</c:v>
                </c:pt>
                <c:pt idx="162">
                  <c:v>-1.4537862948005298E-4</c:v>
                </c:pt>
                <c:pt idx="163">
                  <c:v>-8.9999437425203332E-4</c:v>
                </c:pt>
                <c:pt idx="164">
                  <c:v>2.3816528639541978E-4</c:v>
                </c:pt>
                <c:pt idx="165">
                  <c:v>6.8048676492638016E-4</c:v>
                </c:pt>
                <c:pt idx="166">
                  <c:v>3.6592132591328763E-5</c:v>
                </c:pt>
                <c:pt idx="167">
                  <c:v>-6.2901019230110489E-4</c:v>
                </c:pt>
                <c:pt idx="168">
                  <c:v>3.1381315224909834E-4</c:v>
                </c:pt>
                <c:pt idx="169">
                  <c:v>-5.3622074038672807E-4</c:v>
                </c:pt>
                <c:pt idx="170">
                  <c:v>2.8250279699770786E-5</c:v>
                </c:pt>
                <c:pt idx="171">
                  <c:v>5.939479891479138E-4</c:v>
                </c:pt>
                <c:pt idx="172">
                  <c:v>-4.4533037358962524E-4</c:v>
                </c:pt>
                <c:pt idx="173">
                  <c:v>1.2128740376948777E-4</c:v>
                </c:pt>
                <c:pt idx="174">
                  <c:v>5.9302411646111608E-4</c:v>
                </c:pt>
                <c:pt idx="175">
                  <c:v>-1.6019620570295601E-4</c:v>
                </c:pt>
                <c:pt idx="176">
                  <c:v>3.0618901627033068E-5</c:v>
                </c:pt>
                <c:pt idx="177">
                  <c:v>8.8329479296089808E-4</c:v>
                </c:pt>
                <c:pt idx="178">
                  <c:v>6.9070952317673573E-4</c:v>
                </c:pt>
                <c:pt idx="179">
                  <c:v>-1.5954050993260971E-4</c:v>
                </c:pt>
                <c:pt idx="180">
                  <c:v>4.0795206748778234E-4</c:v>
                </c:pt>
                <c:pt idx="181">
                  <c:v>-1.1105105661767256E-3</c:v>
                </c:pt>
                <c:pt idx="182">
                  <c:v>2.4635478394818833E-5</c:v>
                </c:pt>
                <c:pt idx="183">
                  <c:v>1.1620539683043773E-3</c:v>
                </c:pt>
                <c:pt idx="184">
                  <c:v>-9.2281105661329299E-4</c:v>
                </c:pt>
                <c:pt idx="185">
                  <c:v>9.7287392918277149E-4</c:v>
                </c:pt>
                <c:pt idx="186">
                  <c:v>2.0750355938403686E-4</c:v>
                </c:pt>
                <c:pt idx="187">
                  <c:v>9.9791531923387744E-4</c:v>
                </c:pt>
                <c:pt idx="188">
                  <c:v>-1.6999209915113944E-4</c:v>
                </c:pt>
                <c:pt idx="189">
                  <c:v>-1.4660526884546776E-4</c:v>
                </c:pt>
                <c:pt idx="190">
                  <c:v>1.8966257381403118E-4</c:v>
                </c:pt>
                <c:pt idx="191">
                  <c:v>-7.3311810744747241E-4</c:v>
                </c:pt>
                <c:pt idx="192">
                  <c:v>2.133250857752067E-4</c:v>
                </c:pt>
                <c:pt idx="193">
                  <c:v>1.1567927910043352E-3</c:v>
                </c:pt>
                <c:pt idx="194">
                  <c:v>-1.661154546801491E-4</c:v>
                </c:pt>
                <c:pt idx="195">
                  <c:v>-1.6491631724058209E-4</c:v>
                </c:pt>
                <c:pt idx="196">
                  <c:v>7.8080376926958905E-4</c:v>
                </c:pt>
                <c:pt idx="197">
                  <c:v>-1.1118433446648535E-3</c:v>
                </c:pt>
                <c:pt idx="198">
                  <c:v>4.0329793523707913E-4</c:v>
                </c:pt>
                <c:pt idx="199">
                  <c:v>4.0087688854018033E-4</c:v>
                </c:pt>
                <c:pt idx="200">
                  <c:v>1.7410911967052911E-5</c:v>
                </c:pt>
                <c:pt idx="201">
                  <c:v>1.5026137942353301E-5</c:v>
                </c:pt>
                <c:pt idx="202">
                  <c:v>9.6560394955269579E-4</c:v>
                </c:pt>
                <c:pt idx="203">
                  <c:v>-5.4539857418545168E-4</c:v>
                </c:pt>
                <c:pt idx="204">
                  <c:v>-5.4676055996039086E-4</c:v>
                </c:pt>
                <c:pt idx="205">
                  <c:v>7.7930592049790803E-4</c:v>
                </c:pt>
                <c:pt idx="206">
                  <c:v>6.7372688909883571E-4</c:v>
                </c:pt>
                <c:pt idx="207">
                  <c:v>1.2816172376917123E-5</c:v>
                </c:pt>
                <c:pt idx="208">
                  <c:v>5.7952993258769681E-4</c:v>
                </c:pt>
                <c:pt idx="209">
                  <c:v>-1.7971845125819286E-4</c:v>
                </c:pt>
                <c:pt idx="210">
                  <c:v>-5.5562751747895156E-4</c:v>
                </c:pt>
                <c:pt idx="211">
                  <c:v>-1.7573735294340587E-4</c:v>
                </c:pt>
                <c:pt idx="212">
                  <c:v>3.9143568107014026E-4</c:v>
                </c:pt>
                <c:pt idx="213">
                  <c:v>-7.1287725598379037E-4</c:v>
                </c:pt>
                <c:pt idx="214">
                  <c:v>5.5581556263084586E-4</c:v>
                </c:pt>
                <c:pt idx="215">
                  <c:v>3.9428378897365945E-4</c:v>
                </c:pt>
                <c:pt idx="216">
                  <c:v>3.9540795946035878E-4</c:v>
                </c:pt>
                <c:pt idx="217">
                  <c:v>2.0737923409286374E-4</c:v>
                </c:pt>
                <c:pt idx="218">
                  <c:v>-3.5702394627146194E-4</c:v>
                </c:pt>
                <c:pt idx="219">
                  <c:v>9.6456674782707807E-4</c:v>
                </c:pt>
                <c:pt idx="220">
                  <c:v>-1.7490191809610423E-4</c:v>
                </c:pt>
                <c:pt idx="221">
                  <c:v>5.8260421895695025E-4</c:v>
                </c:pt>
                <c:pt idx="222">
                  <c:v>-1.7350787094638775E-4</c:v>
                </c:pt>
                <c:pt idx="223">
                  <c:v>7.7432537904020826E-4</c:v>
                </c:pt>
                <c:pt idx="224">
                  <c:v>7.7801350756478982E-4</c:v>
                </c:pt>
                <c:pt idx="225">
                  <c:v>1.4793169232474312E-5</c:v>
                </c:pt>
                <c:pt idx="226">
                  <c:v>2.051654343935283E-4</c:v>
                </c:pt>
                <c:pt idx="227">
                  <c:v>-3.6636404665946198E-4</c:v>
                </c:pt>
                <c:pt idx="228">
                  <c:v>2.1828270979196152E-3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3-4E6E-B00E-F6699E7EBF34}"/>
            </c:ext>
          </c:extLst>
        </c:ser>
        <c:ser>
          <c:idx val="2"/>
          <c:order val="2"/>
          <c:tx>
            <c:strRef>
              <c:f>'CLO H1'!$AE$2</c:f>
              <c:strCache>
                <c:ptCount val="1"/>
                <c:pt idx="0">
                  <c:v>CLOX US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H1'!$AE$3:$AE$231</c:f>
              <c:numCache>
                <c:formatCode>0.00%</c:formatCode>
                <c:ptCount val="229"/>
                <c:pt idx="0">
                  <c:v>4.3499326510265668E-4</c:v>
                </c:pt>
                <c:pt idx="1">
                  <c:v>-1.1327294900654872E-3</c:v>
                </c:pt>
                <c:pt idx="2">
                  <c:v>2.1955860549351947E-3</c:v>
                </c:pt>
                <c:pt idx="3">
                  <c:v>3.9513357238396551E-5</c:v>
                </c:pt>
                <c:pt idx="4">
                  <c:v>-1.7246361855782766E-4</c:v>
                </c:pt>
                <c:pt idx="5">
                  <c:v>-1.5178459829996438E-3</c:v>
                </c:pt>
                <c:pt idx="6">
                  <c:v>1.2188915441884163E-3</c:v>
                </c:pt>
                <c:pt idx="7">
                  <c:v>-3.5498102233322282E-4</c:v>
                </c:pt>
                <c:pt idx="8">
                  <c:v>-9.4067832146038644E-4</c:v>
                </c:pt>
                <c:pt idx="9">
                  <c:v>-9.4207783038724457E-4</c:v>
                </c:pt>
                <c:pt idx="10">
                  <c:v>-1.5912492593828098E-4</c:v>
                </c:pt>
                <c:pt idx="11">
                  <c:v>4.2989484157684998E-4</c:v>
                </c:pt>
                <c:pt idx="12">
                  <c:v>-1.8992998122252525E-3</c:v>
                </c:pt>
                <c:pt idx="13">
                  <c:v>-1.7956635503324492E-4</c:v>
                </c:pt>
                <c:pt idx="14">
                  <c:v>1.8089486226648965E-3</c:v>
                </c:pt>
                <c:pt idx="15">
                  <c:v>-5.4811493096018626E-4</c:v>
                </c:pt>
                <c:pt idx="16">
                  <c:v>-2.5087255276547982E-3</c:v>
                </c:pt>
                <c:pt idx="17">
                  <c:v>1.6076903792898722E-3</c:v>
                </c:pt>
                <c:pt idx="18">
                  <c:v>-3.5004424239504228E-4</c:v>
                </c:pt>
                <c:pt idx="19">
                  <c:v>1.1207180150663021E-4</c:v>
                </c:pt>
                <c:pt idx="20">
                  <c:v>5.8735291134559553E-4</c:v>
                </c:pt>
                <c:pt idx="21">
                  <c:v>-1.563786946716661E-4</c:v>
                </c:pt>
                <c:pt idx="22">
                  <c:v>1.2378781764130764E-3</c:v>
                </c:pt>
                <c:pt idx="23">
                  <c:v>-8.7957374292302326E-4</c:v>
                </c:pt>
                <c:pt idx="24">
                  <c:v>-5.4053497251960181E-5</c:v>
                </c:pt>
                <c:pt idx="25">
                  <c:v>1.008521764481074E-3</c:v>
                </c:pt>
                <c:pt idx="26">
                  <c:v>-5.569284294143495E-4</c:v>
                </c:pt>
                <c:pt idx="27">
                  <c:v>-5.2041696584348429E-4</c:v>
                </c:pt>
                <c:pt idx="28">
                  <c:v>-5.9919348567327724E-4</c:v>
                </c:pt>
                <c:pt idx="29">
                  <c:v>-1.7096542324268604E-4</c:v>
                </c:pt>
                <c:pt idx="30">
                  <c:v>1.400232259908929E-3</c:v>
                </c:pt>
                <c:pt idx="31">
                  <c:v>-1.1510767761896412E-3</c:v>
                </c:pt>
                <c:pt idx="32">
                  <c:v>4.1311396215104601E-4</c:v>
                </c:pt>
                <c:pt idx="33">
                  <c:v>-5.6063022873231727E-4</c:v>
                </c:pt>
                <c:pt idx="34">
                  <c:v>-1.5347800211192864E-3</c:v>
                </c:pt>
                <c:pt idx="35">
                  <c:v>1.1991979173850975E-3</c:v>
                </c:pt>
                <c:pt idx="36">
                  <c:v>-3.6151610339796303E-4</c:v>
                </c:pt>
                <c:pt idx="37">
                  <c:v>5.2818474710614183E-4</c:v>
                </c:pt>
                <c:pt idx="38">
                  <c:v>-3.846109822813748E-4</c:v>
                </c:pt>
                <c:pt idx="39">
                  <c:v>2.2176435890930435E-4</c:v>
                </c:pt>
                <c:pt idx="40">
                  <c:v>1.7843538534487724E-3</c:v>
                </c:pt>
                <c:pt idx="41">
                  <c:v>1.3952084376438467E-3</c:v>
                </c:pt>
                <c:pt idx="42">
                  <c:v>-9.4920371708828721E-4</c:v>
                </c:pt>
                <c:pt idx="43">
                  <c:v>-5.6025709605744822E-4</c:v>
                </c:pt>
                <c:pt idx="44">
                  <c:v>1.5240277067563035E-4</c:v>
                </c:pt>
                <c:pt idx="45">
                  <c:v>-1.005601925676558E-4</c:v>
                </c:pt>
                <c:pt idx="46">
                  <c:v>-1.1488681351411456E-3</c:v>
                </c:pt>
                <c:pt idx="47">
                  <c:v>6.0851981556631074E-4</c:v>
                </c:pt>
                <c:pt idx="48">
                  <c:v>4.1427763579759969E-4</c:v>
                </c:pt>
                <c:pt idx="49">
                  <c:v>2.7686802501312169E-3</c:v>
                </c:pt>
                <c:pt idx="50">
                  <c:v>-9.5359852257159705E-4</c:v>
                </c:pt>
                <c:pt idx="51">
                  <c:v>2.9940781678727824E-4</c:v>
                </c:pt>
                <c:pt idx="52">
                  <c:v>-2.1764270539859076E-4</c:v>
                </c:pt>
                <c:pt idx="53">
                  <c:v>-2.4562946029149657E-5</c:v>
                </c:pt>
                <c:pt idx="54">
                  <c:v>-1.7748360546865349E-4</c:v>
                </c:pt>
                <c:pt idx="55">
                  <c:v>2.3546759905013204E-5</c:v>
                </c:pt>
                <c:pt idx="56">
                  <c:v>6.1074820513451478E-4</c:v>
                </c:pt>
                <c:pt idx="57">
                  <c:v>1.0073229043729981E-3</c:v>
                </c:pt>
                <c:pt idx="58">
                  <c:v>1.4420541908943818E-4</c:v>
                </c:pt>
                <c:pt idx="59">
                  <c:v>-4.8517356103783271E-4</c:v>
                </c:pt>
                <c:pt idx="60">
                  <c:v>-3.6731477278550972E-4</c:v>
                </c:pt>
                <c:pt idx="61">
                  <c:v>-5.5982486721872782E-4</c:v>
                </c:pt>
                <c:pt idx="62">
                  <c:v>3.7161878731772902E-4</c:v>
                </c:pt>
                <c:pt idx="63">
                  <c:v>2.1453220097722436E-5</c:v>
                </c:pt>
                <c:pt idx="64">
                  <c:v>-5.6289175243684486E-4</c:v>
                </c:pt>
                <c:pt idx="65">
                  <c:v>-1.7218554454179191E-4</c:v>
                </c:pt>
                <c:pt idx="66">
                  <c:v>2.1902297446207974E-4</c:v>
                </c:pt>
                <c:pt idx="67">
                  <c:v>2.2099675540143693E-4</c:v>
                </c:pt>
                <c:pt idx="68">
                  <c:v>2.6294653416414349E-5</c:v>
                </c:pt>
                <c:pt idx="69">
                  <c:v>-3.6291024310974862E-4</c:v>
                </c:pt>
                <c:pt idx="70">
                  <c:v>2.3281792302198845E-4</c:v>
                </c:pt>
                <c:pt idx="71">
                  <c:v>1.592420371292258E-3</c:v>
                </c:pt>
                <c:pt idx="72">
                  <c:v>2.2931242276502672E-4</c:v>
                </c:pt>
                <c:pt idx="73">
                  <c:v>-1.6074126598586425E-4</c:v>
                </c:pt>
                <c:pt idx="74">
                  <c:v>-1.0718062006701556E-3</c:v>
                </c:pt>
                <c:pt idx="75">
                  <c:v>-2.2672367111187253E-4</c:v>
                </c:pt>
                <c:pt idx="76">
                  <c:v>6.2669367040113499E-4</c:v>
                </c:pt>
                <c:pt idx="77">
                  <c:v>-7.4411625051817865E-4</c:v>
                </c:pt>
                <c:pt idx="78">
                  <c:v>8.1999963897660955E-4</c:v>
                </c:pt>
                <c:pt idx="79">
                  <c:v>1.2194305369850333E-3</c:v>
                </c:pt>
                <c:pt idx="80">
                  <c:v>-3.5338367149628791E-4</c:v>
                </c:pt>
                <c:pt idx="81">
                  <c:v>8.192355474216928E-4</c:v>
                </c:pt>
                <c:pt idx="82">
                  <c:v>6.1828905238003884E-4</c:v>
                </c:pt>
                <c:pt idx="83">
                  <c:v>1.4122848370361485E-3</c:v>
                </c:pt>
                <c:pt idx="84">
                  <c:v>6.2582658404219949E-4</c:v>
                </c:pt>
                <c:pt idx="85">
                  <c:v>-5.6442957373548097E-4</c:v>
                </c:pt>
                <c:pt idx="86">
                  <c:v>6.1764876100034449E-4</c:v>
                </c:pt>
                <c:pt idx="87">
                  <c:v>2.2813206485561288E-4</c:v>
                </c:pt>
                <c:pt idx="88">
                  <c:v>2.2527553807027978E-4</c:v>
                </c:pt>
                <c:pt idx="89">
                  <c:v>2.937654800772016E-5</c:v>
                </c:pt>
                <c:pt idx="90">
                  <c:v>6.1891095847377287E-4</c:v>
                </c:pt>
                <c:pt idx="91">
                  <c:v>-5.5916789905252617E-4</c:v>
                </c:pt>
                <c:pt idx="92">
                  <c:v>1.0111632381091251E-3</c:v>
                </c:pt>
                <c:pt idx="93">
                  <c:v>3.1881211111750574E-5</c:v>
                </c:pt>
                <c:pt idx="94">
                  <c:v>-7.5377926502628867E-4</c:v>
                </c:pt>
                <c:pt idx="95">
                  <c:v>4.2822607744419372E-4</c:v>
                </c:pt>
                <c:pt idx="96">
                  <c:v>1.0179714048403898E-3</c:v>
                </c:pt>
                <c:pt idx="97">
                  <c:v>-1.1093086098420413E-3</c:v>
                </c:pt>
                <c:pt idx="98">
                  <c:v>3.9036890302335259E-4</c:v>
                </c:pt>
                <c:pt idx="99">
                  <c:v>1.1108863553399573E-4</c:v>
                </c:pt>
                <c:pt idx="100">
                  <c:v>2.2804987763347384E-4</c:v>
                </c:pt>
                <c:pt idx="101">
                  <c:v>-3.5777879058229711E-4</c:v>
                </c:pt>
                <c:pt idx="102">
                  <c:v>-1.6181592167119341E-4</c:v>
                </c:pt>
                <c:pt idx="103">
                  <c:v>-3.5481284407523628E-4</c:v>
                </c:pt>
                <c:pt idx="104">
                  <c:v>7.4473849247302937E-4</c:v>
                </c:pt>
                <c:pt idx="105">
                  <c:v>1.1456600823667173E-4</c:v>
                </c:pt>
                <c:pt idx="106">
                  <c:v>2.3586450515766799E-4</c:v>
                </c:pt>
                <c:pt idx="107">
                  <c:v>3.8591271845023201E-5</c:v>
                </c:pt>
                <c:pt idx="108">
                  <c:v>8.2709294921401444E-4</c:v>
                </c:pt>
                <c:pt idx="109">
                  <c:v>2.3821102395604754E-4</c:v>
                </c:pt>
                <c:pt idx="110">
                  <c:v>4.5718258933957756E-5</c:v>
                </c:pt>
                <c:pt idx="111">
                  <c:v>-7.4157819828957194E-4</c:v>
                </c:pt>
                <c:pt idx="112">
                  <c:v>-9.3545999320188145E-4</c:v>
                </c:pt>
                <c:pt idx="113">
                  <c:v>-1.7191632927673339E-3</c:v>
                </c:pt>
                <c:pt idx="114">
                  <c:v>6.3325419036330821E-4</c:v>
                </c:pt>
                <c:pt idx="115">
                  <c:v>6.3387114276203249E-4</c:v>
                </c:pt>
                <c:pt idx="116">
                  <c:v>-9.3642118804015961E-4</c:v>
                </c:pt>
                <c:pt idx="117">
                  <c:v>-1.5246968054949406E-4</c:v>
                </c:pt>
                <c:pt idx="118">
                  <c:v>-1.4977236342805789E-4</c:v>
                </c:pt>
                <c:pt idx="119">
                  <c:v>4.3870694468051141E-4</c:v>
                </c:pt>
                <c:pt idx="120">
                  <c:v>1.9180011644914785E-5</c:v>
                </c:pt>
                <c:pt idx="121">
                  <c:v>4.7737943851533515E-4</c:v>
                </c:pt>
                <c:pt idx="122">
                  <c:v>1.490746812049526E-4</c:v>
                </c:pt>
                <c:pt idx="123">
                  <c:v>4.4969604826561316E-4</c:v>
                </c:pt>
                <c:pt idx="124">
                  <c:v>2.5120459678706908E-4</c:v>
                </c:pt>
                <c:pt idx="125">
                  <c:v>-1.1125167814025616E-3</c:v>
                </c:pt>
                <c:pt idx="126">
                  <c:v>6.4069166831215441E-4</c:v>
                </c:pt>
                <c:pt idx="127">
                  <c:v>5.9314399002197149E-5</c:v>
                </c:pt>
                <c:pt idx="128">
                  <c:v>2.585315651622011E-4</c:v>
                </c:pt>
                <c:pt idx="129">
                  <c:v>-3.3361441061896535E-4</c:v>
                </c:pt>
                <c:pt idx="130">
                  <c:v>1.0387267713320991E-3</c:v>
                </c:pt>
                <c:pt idx="131">
                  <c:v>-5.2620462083619035E-4</c:v>
                </c:pt>
                <c:pt idx="132">
                  <c:v>8.4280731372254891E-4</c:v>
                </c:pt>
                <c:pt idx="133">
                  <c:v>-1.3433660320716356E-4</c:v>
                </c:pt>
                <c:pt idx="134">
                  <c:v>1.6561297211838966E-3</c:v>
                </c:pt>
                <c:pt idx="135">
                  <c:v>-1.1352433580787968E-3</c:v>
                </c:pt>
                <c:pt idx="136">
                  <c:v>-5.2603889692648398E-4</c:v>
                </c:pt>
                <c:pt idx="137">
                  <c:v>-5.2875002450969433E-4</c:v>
                </c:pt>
                <c:pt idx="138">
                  <c:v>4.546971160144242E-4</c:v>
                </c:pt>
                <c:pt idx="139">
                  <c:v>-1.5079890753024738E-3</c:v>
                </c:pt>
                <c:pt idx="140">
                  <c:v>1.4355212458165845E-3</c:v>
                </c:pt>
                <c:pt idx="141">
                  <c:v>1.4360085684219648E-3</c:v>
                </c:pt>
                <c:pt idx="142">
                  <c:v>-1.129376807527005E-3</c:v>
                </c:pt>
                <c:pt idx="143">
                  <c:v>1.1469869960076817E-3</c:v>
                </c:pt>
                <c:pt idx="144">
                  <c:v>-8.4678961376494222E-4</c:v>
                </c:pt>
                <c:pt idx="145">
                  <c:v>6.4071153616374055E-4</c:v>
                </c:pt>
                <c:pt idx="146">
                  <c:v>2.4543758416228911E-4</c:v>
                </c:pt>
                <c:pt idx="147">
                  <c:v>2.6457346568631301E-4</c:v>
                </c:pt>
                <c:pt idx="148">
                  <c:v>4.0393883606881786E-5</c:v>
                </c:pt>
                <c:pt idx="149">
                  <c:v>-7.3198439295640849E-4</c:v>
                </c:pt>
                <c:pt idx="150">
                  <c:v>2.4729089202035759E-4</c:v>
                </c:pt>
                <c:pt idx="151">
                  <c:v>2.4975664562920663E-4</c:v>
                </c:pt>
                <c:pt idx="152">
                  <c:v>2.4871233405199256E-4</c:v>
                </c:pt>
                <c:pt idx="153">
                  <c:v>-1.4636180879445959E-4</c:v>
                </c:pt>
                <c:pt idx="154">
                  <c:v>2.4620321276125345E-4</c:v>
                </c:pt>
                <c:pt idx="155">
                  <c:v>4.3979134216942661E-4</c:v>
                </c:pt>
                <c:pt idx="156">
                  <c:v>4.4429919099409076E-4</c:v>
                </c:pt>
                <c:pt idx="157">
                  <c:v>-1.4309380928545501E-4</c:v>
                </c:pt>
                <c:pt idx="158">
                  <c:v>3.5963293999539125E-3</c:v>
                </c:pt>
                <c:pt idx="159">
                  <c:v>-1.914476362864681E-3</c:v>
                </c:pt>
                <c:pt idx="160">
                  <c:v>-1.490652573492568E-4</c:v>
                </c:pt>
                <c:pt idx="161">
                  <c:v>1.1764684735209308E-3</c:v>
                </c:pt>
                <c:pt idx="162">
                  <c:v>-8.7821947412514145E-4</c:v>
                </c:pt>
                <c:pt idx="163">
                  <c:v>-1.9101749722163497E-3</c:v>
                </c:pt>
                <c:pt idx="164">
                  <c:v>-2.0745533258270665E-3</c:v>
                </c:pt>
                <c:pt idx="165">
                  <c:v>2.7871669242220953E-3</c:v>
                </c:pt>
                <c:pt idx="166">
                  <c:v>-3.5100419120570603E-4</c:v>
                </c:pt>
                <c:pt idx="167">
                  <c:v>-1.5691283233687514E-4</c:v>
                </c:pt>
                <c:pt idx="168">
                  <c:v>-7.4313264253744737E-4</c:v>
                </c:pt>
                <c:pt idx="169">
                  <c:v>1.4066166952575454E-3</c:v>
                </c:pt>
                <c:pt idx="170">
                  <c:v>-3.5578423676863036E-4</c:v>
                </c:pt>
                <c:pt idx="171">
                  <c:v>-1.6219312568765964E-4</c:v>
                </c:pt>
                <c:pt idx="172">
                  <c:v>4.239112909227849E-4</c:v>
                </c:pt>
                <c:pt idx="173">
                  <c:v>8.1866172008138172E-4</c:v>
                </c:pt>
                <c:pt idx="174">
                  <c:v>-2.1163386619528213E-3</c:v>
                </c:pt>
                <c:pt idx="175">
                  <c:v>1.0152599744697177E-3</c:v>
                </c:pt>
                <c:pt idx="176">
                  <c:v>6.231967322634091E-4</c:v>
                </c:pt>
                <c:pt idx="177">
                  <c:v>-9.3964615002872787E-4</c:v>
                </c:pt>
                <c:pt idx="178">
                  <c:v>2.1920773232018131E-3</c:v>
                </c:pt>
                <c:pt idx="179">
                  <c:v>-1.3363756718488551E-3</c:v>
                </c:pt>
                <c:pt idx="180">
                  <c:v>8.2118665779229438E-4</c:v>
                </c:pt>
                <c:pt idx="181">
                  <c:v>-3.8990705529484693E-4</c:v>
                </c:pt>
                <c:pt idx="182">
                  <c:v>-1.311774658795728E-3</c:v>
                </c:pt>
                <c:pt idx="183">
                  <c:v>6.2132896205380206E-4</c:v>
                </c:pt>
                <c:pt idx="184">
                  <c:v>1.6326174393748172E-3</c:v>
                </c:pt>
                <c:pt idx="185">
                  <c:v>-1.3976464299140234E-3</c:v>
                </c:pt>
                <c:pt idx="186">
                  <c:v>2.2464837139908322E-3</c:v>
                </c:pt>
                <c:pt idx="187">
                  <c:v>-1.7187389799211417E-4</c:v>
                </c:pt>
                <c:pt idx="188">
                  <c:v>-1.9288575570288735E-3</c:v>
                </c:pt>
                <c:pt idx="189">
                  <c:v>-3.6278108699039358E-4</c:v>
                </c:pt>
                <c:pt idx="190">
                  <c:v>1.0074816499388017E-3</c:v>
                </c:pt>
                <c:pt idx="191">
                  <c:v>1.0077124109861835E-3</c:v>
                </c:pt>
                <c:pt idx="192">
                  <c:v>-3.6158156721932677E-4</c:v>
                </c:pt>
                <c:pt idx="193">
                  <c:v>-3.6228535452542676E-4</c:v>
                </c:pt>
                <c:pt idx="194">
                  <c:v>-9.4654480178257838E-4</c:v>
                </c:pt>
                <c:pt idx="195">
                  <c:v>2.23599883885095E-4</c:v>
                </c:pt>
                <c:pt idx="196">
                  <c:v>1.0108313174135297E-3</c:v>
                </c:pt>
                <c:pt idx="197">
                  <c:v>2.2439168659849074E-4</c:v>
                </c:pt>
                <c:pt idx="198">
                  <c:v>-9.4629605281093543E-4</c:v>
                </c:pt>
                <c:pt idx="199">
                  <c:v>6.142617276303497E-4</c:v>
                </c:pt>
                <c:pt idx="200">
                  <c:v>-2.8645263170468116E-4</c:v>
                </c:pt>
                <c:pt idx="201">
                  <c:v>5.1941268619071224E-4</c:v>
                </c:pt>
                <c:pt idx="202">
                  <c:v>-1.9241244154314385E-3</c:v>
                </c:pt>
                <c:pt idx="203">
                  <c:v>2.5796568183837909E-3</c:v>
                </c:pt>
                <c:pt idx="204">
                  <c:v>-1.668575970581454E-4</c:v>
                </c:pt>
                <c:pt idx="205">
                  <c:v>1.9924069195640381E-3</c:v>
                </c:pt>
                <c:pt idx="206">
                  <c:v>-2.901362461620538E-3</c:v>
                </c:pt>
                <c:pt idx="207">
                  <c:v>6.0468027882576436E-4</c:v>
                </c:pt>
                <c:pt idx="208">
                  <c:v>-9.5625731973503214E-4</c:v>
                </c:pt>
                <c:pt idx="209">
                  <c:v>7.9686943236834118E-4</c:v>
                </c:pt>
                <c:pt idx="210">
                  <c:v>-1.7824260706955641E-4</c:v>
                </c:pt>
                <c:pt idx="211">
                  <c:v>3.2952142499897974E-4</c:v>
                </c:pt>
                <c:pt idx="212">
                  <c:v>1.0777539136119785E-3</c:v>
                </c:pt>
                <c:pt idx="213">
                  <c:v>4.1481995917447279E-4</c:v>
                </c:pt>
                <c:pt idx="214">
                  <c:v>-7.5990939559089643E-4</c:v>
                </c:pt>
                <c:pt idx="215">
                  <c:v>1.0034409303036895E-3</c:v>
                </c:pt>
                <c:pt idx="216">
                  <c:v>6.1009245425691638E-4</c:v>
                </c:pt>
                <c:pt idx="217">
                  <c:v>-1.7086277918165749E-4</c:v>
                </c:pt>
                <c:pt idx="218">
                  <c:v>2.8780549706119984E-5</c:v>
                </c:pt>
                <c:pt idx="219">
                  <c:v>5.3583925010003419E-4</c:v>
                </c:pt>
                <c:pt idx="220">
                  <c:v>-3.0172168855224779E-4</c:v>
                </c:pt>
                <c:pt idx="221">
                  <c:v>8.105172885723988E-4</c:v>
                </c:pt>
                <c:pt idx="222">
                  <c:v>-7.5935062627308092E-4</c:v>
                </c:pt>
                <c:pt idx="223">
                  <c:v>1.0021489706697473E-3</c:v>
                </c:pt>
                <c:pt idx="224">
                  <c:v>-1.8479134895743599E-4</c:v>
                </c:pt>
                <c:pt idx="225">
                  <c:v>4.2764304945430709E-4</c:v>
                </c:pt>
                <c:pt idx="226">
                  <c:v>2.1799368654962237E-4</c:v>
                </c:pt>
                <c:pt idx="227">
                  <c:v>1.6058519992154796E-3</c:v>
                </c:pt>
                <c:pt idx="228">
                  <c:v>-9.7761043701649619E-4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3-4E6E-B00E-F6699E7EBF34}"/>
            </c:ext>
          </c:extLst>
        </c:ser>
        <c:ser>
          <c:idx val="3"/>
          <c:order val="3"/>
          <c:tx>
            <c:strRef>
              <c:f>'CLO H1'!$AF$2</c:f>
              <c:strCache>
                <c:ptCount val="1"/>
                <c:pt idx="0">
                  <c:v>CLOZ US Equity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H1'!$AF$3:$AF$231</c:f>
              <c:numCache>
                <c:formatCode>0.00%</c:formatCode>
                <c:ptCount val="229"/>
                <c:pt idx="0">
                  <c:v>2.2195237226374509E-4</c:v>
                </c:pt>
                <c:pt idx="1">
                  <c:v>9.765664324830059E-4</c:v>
                </c:pt>
                <c:pt idx="2">
                  <c:v>-1.475157803609628E-3</c:v>
                </c:pt>
                <c:pt idx="3">
                  <c:v>1.1585129427955643E-3</c:v>
                </c:pt>
                <c:pt idx="4">
                  <c:v>-9.130006012615377E-4</c:v>
                </c:pt>
                <c:pt idx="5">
                  <c:v>1.7296049089272625E-3</c:v>
                </c:pt>
                <c:pt idx="6">
                  <c:v>-9.1136371225430945E-4</c:v>
                </c:pt>
                <c:pt idx="7">
                  <c:v>-1.5610396741827515E-4</c:v>
                </c:pt>
                <c:pt idx="8">
                  <c:v>-4.2873275738222194E-3</c:v>
                </c:pt>
                <c:pt idx="9">
                  <c:v>-4.6438231722027989E-3</c:v>
                </c:pt>
                <c:pt idx="10">
                  <c:v>-1.279980224750954E-3</c:v>
                </c:pt>
                <c:pt idx="11">
                  <c:v>1.7135624422239815E-3</c:v>
                </c:pt>
                <c:pt idx="12">
                  <c:v>-1.2784701112108499E-3</c:v>
                </c:pt>
                <c:pt idx="13">
                  <c:v>2.146935890370294E-4</c:v>
                </c:pt>
                <c:pt idx="14">
                  <c:v>-3.508960457045518E-3</c:v>
                </c:pt>
                <c:pt idx="15">
                  <c:v>-2.7560518809776058E-3</c:v>
                </c:pt>
                <c:pt idx="16">
                  <c:v>5.8322029912605267E-4</c:v>
                </c:pt>
                <c:pt idx="17">
                  <c:v>9.5973864586085256E-4</c:v>
                </c:pt>
                <c:pt idx="18">
                  <c:v>5.8794747394963487E-4</c:v>
                </c:pt>
                <c:pt idx="19">
                  <c:v>-2.9118531094772804E-3</c:v>
                </c:pt>
                <c:pt idx="20">
                  <c:v>-8.9204693350586339E-4</c:v>
                </c:pt>
                <c:pt idx="21">
                  <c:v>-3.102188013808127E-3</c:v>
                </c:pt>
                <c:pt idx="22">
                  <c:v>-1.262282625477229E-3</c:v>
                </c:pt>
                <c:pt idx="23">
                  <c:v>9.4622112771980404E-4</c:v>
                </c:pt>
                <c:pt idx="24">
                  <c:v>-5.2981189953271723E-4</c:v>
                </c:pt>
                <c:pt idx="25">
                  <c:v>-1.6461552457647244E-4</c:v>
                </c:pt>
                <c:pt idx="26">
                  <c:v>-5.3208448245811724E-4</c:v>
                </c:pt>
                <c:pt idx="27">
                  <c:v>-5.3770025566046709E-4</c:v>
                </c:pt>
                <c:pt idx="28">
                  <c:v>1.9955218658651575E-4</c:v>
                </c:pt>
                <c:pt idx="29">
                  <c:v>1.9521757671148166E-4</c:v>
                </c:pt>
                <c:pt idx="30">
                  <c:v>-1.6812462841420128E-4</c:v>
                </c:pt>
                <c:pt idx="31">
                  <c:v>5.6853219649632969E-4</c:v>
                </c:pt>
                <c:pt idx="32">
                  <c:v>9.8057031410192508E-6</c:v>
                </c:pt>
                <c:pt idx="33">
                  <c:v>1.3556653315704992E-5</c:v>
                </c:pt>
                <c:pt idx="34">
                  <c:v>2.0125547877558603E-4</c:v>
                </c:pt>
                <c:pt idx="35">
                  <c:v>-1.6892725363071293E-4</c:v>
                </c:pt>
                <c:pt idx="36">
                  <c:v>2.0380848329137891E-4</c:v>
                </c:pt>
                <c:pt idx="37">
                  <c:v>-1.6510668061209266E-4</c:v>
                </c:pt>
                <c:pt idx="38">
                  <c:v>1.2404916881656458E-3</c:v>
                </c:pt>
                <c:pt idx="39">
                  <c:v>1.9811956158122257E-4</c:v>
                </c:pt>
                <c:pt idx="40">
                  <c:v>-1.6811701981866989E-4</c:v>
                </c:pt>
                <c:pt idx="41">
                  <c:v>1.3044252558738201E-3</c:v>
                </c:pt>
                <c:pt idx="42">
                  <c:v>1.9679939168626426E-4</c:v>
                </c:pt>
                <c:pt idx="43">
                  <c:v>5.6872965370646789E-4</c:v>
                </c:pt>
                <c:pt idx="44">
                  <c:v>-1.684860199657745E-4</c:v>
                </c:pt>
                <c:pt idx="45">
                  <c:v>9.3472202850519714E-4</c:v>
                </c:pt>
                <c:pt idx="46">
                  <c:v>-1.728239637990292E-4</c:v>
                </c:pt>
                <c:pt idx="47">
                  <c:v>5.6606311854645597E-4</c:v>
                </c:pt>
                <c:pt idx="48">
                  <c:v>1.9855183136918697E-4</c:v>
                </c:pt>
                <c:pt idx="49">
                  <c:v>9.3697513709289915E-4</c:v>
                </c:pt>
                <c:pt idx="50">
                  <c:v>5.6610288351133242E-4</c:v>
                </c:pt>
                <c:pt idx="51">
                  <c:v>-1.7268336834042053E-4</c:v>
                </c:pt>
                <c:pt idx="52">
                  <c:v>-1.7830332095258861E-4</c:v>
                </c:pt>
                <c:pt idx="53">
                  <c:v>9.3273299470064686E-4</c:v>
                </c:pt>
                <c:pt idx="54">
                  <c:v>1.9302055807179919E-4</c:v>
                </c:pt>
                <c:pt idx="55">
                  <c:v>5.6833870313832691E-4</c:v>
                </c:pt>
                <c:pt idx="56">
                  <c:v>-1.7335210241897769E-4</c:v>
                </c:pt>
                <c:pt idx="57">
                  <c:v>1.9890952095624748E-4</c:v>
                </c:pt>
                <c:pt idx="58">
                  <c:v>1.997161109008605E-4</c:v>
                </c:pt>
                <c:pt idx="59">
                  <c:v>5.6983285782807869E-4</c:v>
                </c:pt>
                <c:pt idx="60">
                  <c:v>-1.7020123180211399E-4</c:v>
                </c:pt>
                <c:pt idx="61">
                  <c:v>2.0213221529163938E-4</c:v>
                </c:pt>
                <c:pt idx="62">
                  <c:v>5.1756997084329015E-4</c:v>
                </c:pt>
                <c:pt idx="63">
                  <c:v>5.6565087438653627E-4</c:v>
                </c:pt>
                <c:pt idx="64">
                  <c:v>-1.7226535254288855E-4</c:v>
                </c:pt>
                <c:pt idx="65">
                  <c:v>1.968478979508248E-4</c:v>
                </c:pt>
                <c:pt idx="66">
                  <c:v>5.6685595602123939E-4</c:v>
                </c:pt>
                <c:pt idx="67">
                  <c:v>5.6922291997407726E-4</c:v>
                </c:pt>
                <c:pt idx="68">
                  <c:v>-7.2351363549716385E-4</c:v>
                </c:pt>
                <c:pt idx="69">
                  <c:v>1.7517877303196983E-5</c:v>
                </c:pt>
                <c:pt idx="70">
                  <c:v>3.9057944476428297E-4</c:v>
                </c:pt>
                <c:pt idx="71">
                  <c:v>7.5824324238005225E-4</c:v>
                </c:pt>
                <c:pt idx="72">
                  <c:v>9.4858502194994365E-4</c:v>
                </c:pt>
                <c:pt idx="73">
                  <c:v>-5.3100446400189405E-4</c:v>
                </c:pt>
                <c:pt idx="74">
                  <c:v>2.1106190123676427E-4</c:v>
                </c:pt>
                <c:pt idx="75">
                  <c:v>5.828770123954552E-4</c:v>
                </c:pt>
                <c:pt idx="76">
                  <c:v>5.848916806274751E-4</c:v>
                </c:pt>
                <c:pt idx="77">
                  <c:v>-1.584804944014806E-4</c:v>
                </c:pt>
                <c:pt idx="78">
                  <c:v>-1.5821353956879669E-4</c:v>
                </c:pt>
                <c:pt idx="79">
                  <c:v>4.5147009016166528E-4</c:v>
                </c:pt>
                <c:pt idx="80">
                  <c:v>-1.5894952886075231E-4</c:v>
                </c:pt>
                <c:pt idx="81">
                  <c:v>9.5103050390421551E-4</c:v>
                </c:pt>
                <c:pt idx="82">
                  <c:v>-1.6081368097209392E-4</c:v>
                </c:pt>
                <c:pt idx="83">
                  <c:v>2.057758784890229E-4</c:v>
                </c:pt>
                <c:pt idx="84">
                  <c:v>5.7539735301026518E-4</c:v>
                </c:pt>
                <c:pt idx="85">
                  <c:v>5.7453779318406006E-4</c:v>
                </c:pt>
                <c:pt idx="86">
                  <c:v>5.7162384757747375E-4</c:v>
                </c:pt>
                <c:pt idx="87">
                  <c:v>-1.6626389421392496E-4</c:v>
                </c:pt>
                <c:pt idx="88">
                  <c:v>2.0390121791447058E-4</c:v>
                </c:pt>
                <c:pt idx="89">
                  <c:v>-5.3554644627828996E-4</c:v>
                </c:pt>
                <c:pt idx="90">
                  <c:v>1.3156641466183228E-3</c:v>
                </c:pt>
                <c:pt idx="91">
                  <c:v>2.0209765705647698E-4</c:v>
                </c:pt>
                <c:pt idx="92">
                  <c:v>5.7656870025812879E-4</c:v>
                </c:pt>
                <c:pt idx="93">
                  <c:v>5.737126758331712E-4</c:v>
                </c:pt>
                <c:pt idx="94">
                  <c:v>-9.0371057695537438E-4</c:v>
                </c:pt>
                <c:pt idx="95">
                  <c:v>1.3239137423455283E-3</c:v>
                </c:pt>
                <c:pt idx="96">
                  <c:v>-1.6214740589037824E-4</c:v>
                </c:pt>
                <c:pt idx="97">
                  <c:v>4.4984698360446274E-3</c:v>
                </c:pt>
                <c:pt idx="98">
                  <c:v>1.1478347581099779E-3</c:v>
                </c:pt>
                <c:pt idx="99">
                  <c:v>1.8984988089176813E-3</c:v>
                </c:pt>
                <c:pt idx="100">
                  <c:v>9.5243964908942047E-4</c:v>
                </c:pt>
                <c:pt idx="101">
                  <c:v>-1.6168255817183841E-4</c:v>
                </c:pt>
                <c:pt idx="102">
                  <c:v>2.0948416813904025E-4</c:v>
                </c:pt>
                <c:pt idx="103">
                  <c:v>2.1268294691667577E-4</c:v>
                </c:pt>
                <c:pt idx="104">
                  <c:v>1.3310231318601762E-3</c:v>
                </c:pt>
                <c:pt idx="105">
                  <c:v>2.1407313085308743E-4</c:v>
                </c:pt>
                <c:pt idx="106">
                  <c:v>-1.5686705191386707E-4</c:v>
                </c:pt>
                <c:pt idx="107">
                  <c:v>2.1763874111302428E-4</c:v>
                </c:pt>
                <c:pt idx="108">
                  <c:v>9.6216462522713542E-4</c:v>
                </c:pt>
                <c:pt idx="109">
                  <c:v>-1.5513845613068789E-4</c:v>
                </c:pt>
                <c:pt idx="110">
                  <c:v>7.8318498362306421E-4</c:v>
                </c:pt>
                <c:pt idx="111">
                  <c:v>3.636078184365843E-5</c:v>
                </c:pt>
                <c:pt idx="112">
                  <c:v>1.3481591614090682E-3</c:v>
                </c:pt>
                <c:pt idx="113">
                  <c:v>2.2371736790316454E-4</c:v>
                </c:pt>
                <c:pt idx="114">
                  <c:v>2.2204232347999842E-4</c:v>
                </c:pt>
                <c:pt idx="115">
                  <c:v>9.7439130725107681E-4</c:v>
                </c:pt>
                <c:pt idx="116">
                  <c:v>9.7629541077148829E-4</c:v>
                </c:pt>
                <c:pt idx="117">
                  <c:v>-5.2711544817307665E-4</c:v>
                </c:pt>
                <c:pt idx="118">
                  <c:v>-1.4977236342805789E-4</c:v>
                </c:pt>
                <c:pt idx="119">
                  <c:v>4.1017569685197763E-4</c:v>
                </c:pt>
                <c:pt idx="120">
                  <c:v>4.1604844111486905E-4</c:v>
                </c:pt>
                <c:pt idx="121">
                  <c:v>-1.2653539783156198E-3</c:v>
                </c:pt>
                <c:pt idx="122">
                  <c:v>5.1508927789467585E-4</c:v>
                </c:pt>
                <c:pt idx="123">
                  <c:v>-2.3683889524276358E-3</c:v>
                </c:pt>
                <c:pt idx="124">
                  <c:v>-5.1267972831037234E-4</c:v>
                </c:pt>
                <c:pt idx="125">
                  <c:v>-1.3672230993355683E-4</c:v>
                </c:pt>
                <c:pt idx="126">
                  <c:v>-1.3909509280352061E-4</c:v>
                </c:pt>
                <c:pt idx="127">
                  <c:v>-1.3749294847209548E-4</c:v>
                </c:pt>
                <c:pt idx="128">
                  <c:v>-8.761255275975266E-4</c:v>
                </c:pt>
                <c:pt idx="129">
                  <c:v>2.3381265914035332E-4</c:v>
                </c:pt>
                <c:pt idx="130">
                  <c:v>2.3427980798151893E-4</c:v>
                </c:pt>
                <c:pt idx="131">
                  <c:v>-1.3585180755981696E-4</c:v>
                </c:pt>
                <c:pt idx="132">
                  <c:v>2.3819843200256763E-4</c:v>
                </c:pt>
                <c:pt idx="133">
                  <c:v>2.3665801417260823E-4</c:v>
                </c:pt>
                <c:pt idx="134">
                  <c:v>1.7320812919237039E-3</c:v>
                </c:pt>
                <c:pt idx="135">
                  <c:v>-1.4362921835004983E-3</c:v>
                </c:pt>
                <c:pt idx="136">
                  <c:v>1.5412664810749988E-3</c:v>
                </c:pt>
                <c:pt idx="137">
                  <c:v>-5.060499231883675E-4</c:v>
                </c:pt>
                <c:pt idx="138">
                  <c:v>-1.3357686619852593E-4</c:v>
                </c:pt>
                <c:pt idx="139">
                  <c:v>6.1111819488113284E-4</c:v>
                </c:pt>
                <c:pt idx="140">
                  <c:v>-5.109854079398124E-4</c:v>
                </c:pt>
                <c:pt idx="141">
                  <c:v>1.7310793588558582E-3</c:v>
                </c:pt>
                <c:pt idx="142">
                  <c:v>9.900597129817168E-4</c:v>
                </c:pt>
                <c:pt idx="143">
                  <c:v>-5.1142628268807666E-4</c:v>
                </c:pt>
                <c:pt idx="144">
                  <c:v>2.2543693930709985E-4</c:v>
                </c:pt>
                <c:pt idx="145">
                  <c:v>6.0031837602547711E-4</c:v>
                </c:pt>
                <c:pt idx="146">
                  <c:v>-5.1271937524688393E-4</c:v>
                </c:pt>
                <c:pt idx="147">
                  <c:v>9.7184296735286502E-4</c:v>
                </c:pt>
                <c:pt idx="148">
                  <c:v>9.7564238542879878E-4</c:v>
                </c:pt>
                <c:pt idx="149">
                  <c:v>9.7431898795541372E-4</c:v>
                </c:pt>
                <c:pt idx="150">
                  <c:v>1.9085216276291117E-3</c:v>
                </c:pt>
                <c:pt idx="151">
                  <c:v>-1.0761484961218093E-3</c:v>
                </c:pt>
                <c:pt idx="152">
                  <c:v>2.1001159188747121E-3</c:v>
                </c:pt>
                <c:pt idx="153">
                  <c:v>2.1025064555528772E-3</c:v>
                </c:pt>
                <c:pt idx="154">
                  <c:v>9.777042360070709E-4</c:v>
                </c:pt>
                <c:pt idx="155">
                  <c:v>3.2393242254258325E-3</c:v>
                </c:pt>
                <c:pt idx="156">
                  <c:v>2.3486112329274E-4</c:v>
                </c:pt>
                <c:pt idx="157">
                  <c:v>4.2137837659228516E-4</c:v>
                </c:pt>
                <c:pt idx="158">
                  <c:v>2.2943082696036399E-4</c:v>
                </c:pt>
                <c:pt idx="159">
                  <c:v>1.1758371412708968E-3</c:v>
                </c:pt>
                <c:pt idx="160">
                  <c:v>1.3599363793119768E-3</c:v>
                </c:pt>
                <c:pt idx="161">
                  <c:v>-6.1560548653281089E-3</c:v>
                </c:pt>
                <c:pt idx="162">
                  <c:v>2.3218743644437545E-4</c:v>
                </c:pt>
                <c:pt idx="163">
                  <c:v>-1.4196813980626999E-4</c:v>
                </c:pt>
                <c:pt idx="164">
                  <c:v>-8.0010984259401008E-3</c:v>
                </c:pt>
                <c:pt idx="165">
                  <c:v>5.9399940970172871E-4</c:v>
                </c:pt>
                <c:pt idx="166">
                  <c:v>-8.9507412409561837E-4</c:v>
                </c:pt>
                <c:pt idx="167">
                  <c:v>-5.2491711926405671E-4</c:v>
                </c:pt>
                <c:pt idx="168">
                  <c:v>3.97035805927759E-4</c:v>
                </c:pt>
                <c:pt idx="169">
                  <c:v>7.6609864128807104E-4</c:v>
                </c:pt>
                <c:pt idx="170">
                  <c:v>-5.2905556827553823E-4</c:v>
                </c:pt>
                <c:pt idx="171">
                  <c:v>5.7841346021292317E-4</c:v>
                </c:pt>
                <c:pt idx="172">
                  <c:v>-1.6185783499178541E-4</c:v>
                </c:pt>
                <c:pt idx="173">
                  <c:v>3.9430754886415897E-4</c:v>
                </c:pt>
                <c:pt idx="174">
                  <c:v>1.1372789700716535E-3</c:v>
                </c:pt>
                <c:pt idx="175">
                  <c:v>2.4523279934296482E-5</c:v>
                </c:pt>
                <c:pt idx="176">
                  <c:v>3.9911511859047621E-4</c:v>
                </c:pt>
                <c:pt idx="177">
                  <c:v>2.1456136782860291E-4</c:v>
                </c:pt>
                <c:pt idx="178">
                  <c:v>2.0924702738778223E-4</c:v>
                </c:pt>
                <c:pt idx="179">
                  <c:v>2.1376339190459781E-4</c:v>
                </c:pt>
                <c:pt idx="180">
                  <c:v>5.8282659674335768E-4</c:v>
                </c:pt>
                <c:pt idx="181">
                  <c:v>2.0752996662367629E-3</c:v>
                </c:pt>
                <c:pt idx="182">
                  <c:v>-1.6490108777800216E-4</c:v>
                </c:pt>
                <c:pt idx="183">
                  <c:v>5.81369526940545E-4</c:v>
                </c:pt>
                <c:pt idx="184">
                  <c:v>5.8245974928605726E-4</c:v>
                </c:pt>
                <c:pt idx="185">
                  <c:v>-5.3956265315679985E-4</c:v>
                </c:pt>
                <c:pt idx="186">
                  <c:v>8.2119448669182304E-4</c:v>
                </c:pt>
                <c:pt idx="187">
                  <c:v>-5.4368294469331335E-4</c:v>
                </c:pt>
                <c:pt idx="188">
                  <c:v>-1.2809222180629742E-3</c:v>
                </c:pt>
                <c:pt idx="189">
                  <c:v>2.0455460773982637E-4</c:v>
                </c:pt>
                <c:pt idx="190">
                  <c:v>-1.6871044664212853E-4</c:v>
                </c:pt>
                <c:pt idx="191">
                  <c:v>-1.6615732280089723E-4</c:v>
                </c:pt>
                <c:pt idx="192">
                  <c:v>2.0631412152782858E-4</c:v>
                </c:pt>
                <c:pt idx="193">
                  <c:v>3.8845495170281019E-4</c:v>
                </c:pt>
                <c:pt idx="194">
                  <c:v>-3.520199780308042E-4</c:v>
                </c:pt>
                <c:pt idx="195">
                  <c:v>7.654711156737104E-4</c:v>
                </c:pt>
                <c:pt idx="196">
                  <c:v>3.9134037441201919E-4</c:v>
                </c:pt>
                <c:pt idx="197">
                  <c:v>2.1430557594315225E-4</c:v>
                </c:pt>
                <c:pt idx="198">
                  <c:v>1.1529809383015177E-5</c:v>
                </c:pt>
                <c:pt idx="199">
                  <c:v>1.8624847487158647E-5</c:v>
                </c:pt>
                <c:pt idx="200">
                  <c:v>9.4758731076649561E-4</c:v>
                </c:pt>
                <c:pt idx="201">
                  <c:v>1.9919367290777146E-4</c:v>
                </c:pt>
                <c:pt idx="202">
                  <c:v>-5.463208983602641E-4</c:v>
                </c:pt>
                <c:pt idx="203">
                  <c:v>2.0613992545359672E-4</c:v>
                </c:pt>
                <c:pt idx="204">
                  <c:v>2.0320105560100998E-4</c:v>
                </c:pt>
                <c:pt idx="205">
                  <c:v>4.7676885542280445E-4</c:v>
                </c:pt>
                <c:pt idx="206">
                  <c:v>5.7007592059643564E-4</c:v>
                </c:pt>
                <c:pt idx="207">
                  <c:v>5.6674239750087452E-4</c:v>
                </c:pt>
                <c:pt idx="208">
                  <c:v>5.6501110170104063E-4</c:v>
                </c:pt>
                <c:pt idx="209">
                  <c:v>9.3488882229397774E-4</c:v>
                </c:pt>
                <c:pt idx="210">
                  <c:v>-9.2076237747984457E-4</c:v>
                </c:pt>
                <c:pt idx="211">
                  <c:v>1.956604173554144E-4</c:v>
                </c:pt>
                <c:pt idx="212">
                  <c:v>1.6846265848160513E-3</c:v>
                </c:pt>
                <c:pt idx="213">
                  <c:v>5.714783631793896E-4</c:v>
                </c:pt>
                <c:pt idx="214">
                  <c:v>2.0032280504955757E-4</c:v>
                </c:pt>
                <c:pt idx="215">
                  <c:v>5.7216685687699886E-4</c:v>
                </c:pt>
                <c:pt idx="216">
                  <c:v>5.7352486329453889E-4</c:v>
                </c:pt>
                <c:pt idx="217">
                  <c:v>1.6979251547326601E-3</c:v>
                </c:pt>
                <c:pt idx="218">
                  <c:v>-1.1039665234916507E-3</c:v>
                </c:pt>
                <c:pt idx="219">
                  <c:v>-1.1039496857054854E-3</c:v>
                </c:pt>
                <c:pt idx="220">
                  <c:v>1.1308616230023549E-3</c:v>
                </c:pt>
                <c:pt idx="221">
                  <c:v>3.8711861995754937E-4</c:v>
                </c:pt>
                <c:pt idx="222">
                  <c:v>1.3237609384928462E-3</c:v>
                </c:pt>
                <c:pt idx="223">
                  <c:v>-1.7465125348281596E-4</c:v>
                </c:pt>
                <c:pt idx="224">
                  <c:v>-9.2165822389289609E-4</c:v>
                </c:pt>
                <c:pt idx="225">
                  <c:v>-1.7418786222611615E-4</c:v>
                </c:pt>
                <c:pt idx="226">
                  <c:v>2.4504747301941077E-3</c:v>
                </c:pt>
                <c:pt idx="227">
                  <c:v>5.8987313599079272E-4</c:v>
                </c:pt>
                <c:pt idx="228">
                  <c:v>-2.7807424891814758E-3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3-4E6E-B00E-F6699E7EBF34}"/>
            </c:ext>
          </c:extLst>
        </c:ser>
        <c:ser>
          <c:idx val="4"/>
          <c:order val="4"/>
          <c:tx>
            <c:strRef>
              <c:f>'CLO H1'!$AG$2</c:f>
              <c:strCache>
                <c:ptCount val="1"/>
                <c:pt idx="0">
                  <c:v>DEED US Equity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H1'!$AG$3:$AG$231</c:f>
              <c:numCache>
                <c:formatCode>0.00%</c:formatCode>
                <c:ptCount val="229"/>
                <c:pt idx="0">
                  <c:v>3.4112446785754535E-3</c:v>
                </c:pt>
                <c:pt idx="1">
                  <c:v>5.7435378893813116E-3</c:v>
                </c:pt>
                <c:pt idx="2">
                  <c:v>-3.0757586322188724E-3</c:v>
                </c:pt>
                <c:pt idx="3">
                  <c:v>-4.1475613135877332E-3</c:v>
                </c:pt>
                <c:pt idx="4">
                  <c:v>2.3579512581832773E-3</c:v>
                </c:pt>
                <c:pt idx="5">
                  <c:v>-5.3821964390440291E-3</c:v>
                </c:pt>
                <c:pt idx="6">
                  <c:v>-1.002541082342101E-3</c:v>
                </c:pt>
                <c:pt idx="7">
                  <c:v>-2.5061894804279117E-4</c:v>
                </c:pt>
                <c:pt idx="8">
                  <c:v>4.4446719619477548E-3</c:v>
                </c:pt>
                <c:pt idx="9">
                  <c:v>-7.3968363460630293E-4</c:v>
                </c:pt>
                <c:pt idx="10">
                  <c:v>-6.3337324235679393E-4</c:v>
                </c:pt>
                <c:pt idx="11">
                  <c:v>-2.5364884299503565E-3</c:v>
                </c:pt>
                <c:pt idx="12">
                  <c:v>2.4640679240102159E-3</c:v>
                </c:pt>
                <c:pt idx="13">
                  <c:v>-1.571492999144386E-3</c:v>
                </c:pt>
                <c:pt idx="14">
                  <c:v>-4.1123752713337902E-3</c:v>
                </c:pt>
                <c:pt idx="15">
                  <c:v>5.5794338694457046E-3</c:v>
                </c:pt>
                <c:pt idx="16">
                  <c:v>-9.6890055237908168E-4</c:v>
                </c:pt>
                <c:pt idx="17">
                  <c:v>-1.5742316955708047E-3</c:v>
                </c:pt>
                <c:pt idx="18">
                  <c:v>-3.4972340850893957E-3</c:v>
                </c:pt>
                <c:pt idx="19">
                  <c:v>-3.5239197522367594E-3</c:v>
                </c:pt>
                <c:pt idx="20">
                  <c:v>1.388413916849629E-3</c:v>
                </c:pt>
                <c:pt idx="21">
                  <c:v>5.9807954407331554E-3</c:v>
                </c:pt>
                <c:pt idx="22">
                  <c:v>2.4469513602463078E-3</c:v>
                </c:pt>
                <c:pt idx="23">
                  <c:v>7.8839346827619394E-4</c:v>
                </c:pt>
                <c:pt idx="24">
                  <c:v>5.5553027274617417E-3</c:v>
                </c:pt>
                <c:pt idx="25">
                  <c:v>1.9844445612262618E-3</c:v>
                </c:pt>
                <c:pt idx="26">
                  <c:v>3.2931734681282965E-3</c:v>
                </c:pt>
                <c:pt idx="27">
                  <c:v>2.8183657190177236E-3</c:v>
                </c:pt>
                <c:pt idx="28">
                  <c:v>3.2117337430159765E-4</c:v>
                </c:pt>
                <c:pt idx="29">
                  <c:v>-2.5625227443774046E-3</c:v>
                </c:pt>
                <c:pt idx="30">
                  <c:v>5.1162642380642165E-3</c:v>
                </c:pt>
                <c:pt idx="31">
                  <c:v>6.3624398443187236E-3</c:v>
                </c:pt>
                <c:pt idx="32">
                  <c:v>-6.8683258464383723E-3</c:v>
                </c:pt>
                <c:pt idx="33">
                  <c:v>-1.880852728402993E-3</c:v>
                </c:pt>
                <c:pt idx="34">
                  <c:v>-6.4740693418197104E-4</c:v>
                </c:pt>
                <c:pt idx="35">
                  <c:v>-5.4169997578940032E-3</c:v>
                </c:pt>
                <c:pt idx="36">
                  <c:v>-5.382820437223268E-3</c:v>
                </c:pt>
                <c:pt idx="37">
                  <c:v>1.0382389244859347E-2</c:v>
                </c:pt>
                <c:pt idx="38">
                  <c:v>3.0730201969708659E-4</c:v>
                </c:pt>
                <c:pt idx="39">
                  <c:v>2.1226966009690873E-3</c:v>
                </c:pt>
                <c:pt idx="40">
                  <c:v>-2.2098702697100903E-3</c:v>
                </c:pt>
                <c:pt idx="41">
                  <c:v>5.49560541709182E-4</c:v>
                </c:pt>
                <c:pt idx="42">
                  <c:v>-8.9721977389645158E-4</c:v>
                </c:pt>
                <c:pt idx="43">
                  <c:v>5.6124731895579316E-4</c:v>
                </c:pt>
                <c:pt idx="44">
                  <c:v>7.8177999914408325E-3</c:v>
                </c:pt>
                <c:pt idx="45">
                  <c:v>4.9883872400657836E-4</c:v>
                </c:pt>
                <c:pt idx="46">
                  <c:v>-2.9495658119335078E-3</c:v>
                </c:pt>
                <c:pt idx="47">
                  <c:v>-9.5327932985250774E-3</c:v>
                </c:pt>
                <c:pt idx="48">
                  <c:v>1.1373629399216156E-2</c:v>
                </c:pt>
                <c:pt idx="49">
                  <c:v>-4.2072771439416456E-5</c:v>
                </c:pt>
                <c:pt idx="50">
                  <c:v>2.14215659494843E-3</c:v>
                </c:pt>
                <c:pt idx="51">
                  <c:v>1.1068777445080169E-2</c:v>
                </c:pt>
                <c:pt idx="52">
                  <c:v>4.2721154568368114E-3</c:v>
                </c:pt>
                <c:pt idx="53">
                  <c:v>-2.1144322923688508E-3</c:v>
                </c:pt>
                <c:pt idx="54">
                  <c:v>-7.516594798535281E-3</c:v>
                </c:pt>
                <c:pt idx="55">
                  <c:v>1.4151378495272926E-3</c:v>
                </c:pt>
                <c:pt idx="56">
                  <c:v>-3.0877505291571072E-4</c:v>
                </c:pt>
                <c:pt idx="57">
                  <c:v>-5.263299055673909E-3</c:v>
                </c:pt>
                <c:pt idx="58">
                  <c:v>-1.2276745530243049E-3</c:v>
                </c:pt>
                <c:pt idx="59">
                  <c:v>-1.2900660625517757E-3</c:v>
                </c:pt>
                <c:pt idx="60">
                  <c:v>1.0085582563961193E-3</c:v>
                </c:pt>
                <c:pt idx="61">
                  <c:v>3.7493279575822047E-3</c:v>
                </c:pt>
                <c:pt idx="62">
                  <c:v>-2.3509566028317996E-3</c:v>
                </c:pt>
                <c:pt idx="63">
                  <c:v>1.3255054421041912E-3</c:v>
                </c:pt>
                <c:pt idx="64">
                  <c:v>-2.1727464082321735E-4</c:v>
                </c:pt>
                <c:pt idx="65">
                  <c:v>-3.8006325692153675E-3</c:v>
                </c:pt>
                <c:pt idx="66">
                  <c:v>3.8848480857143208E-3</c:v>
                </c:pt>
                <c:pt idx="67">
                  <c:v>-4.6038561878062323E-3</c:v>
                </c:pt>
                <c:pt idx="68">
                  <c:v>-7.5173709109875864E-3</c:v>
                </c:pt>
                <c:pt idx="69">
                  <c:v>1.0940396377905337E-3</c:v>
                </c:pt>
                <c:pt idx="70">
                  <c:v>-2.2833873827685647E-3</c:v>
                </c:pt>
                <c:pt idx="71">
                  <c:v>-5.2001222457390694E-3</c:v>
                </c:pt>
                <c:pt idx="72">
                  <c:v>-4.0962174574085131E-3</c:v>
                </c:pt>
                <c:pt idx="73">
                  <c:v>-2.4467661404942165E-3</c:v>
                </c:pt>
                <c:pt idx="74">
                  <c:v>-2.1775099630433337E-3</c:v>
                </c:pt>
                <c:pt idx="75">
                  <c:v>-6.2829362335643513E-3</c:v>
                </c:pt>
                <c:pt idx="76">
                  <c:v>2.661427303373376E-3</c:v>
                </c:pt>
                <c:pt idx="77">
                  <c:v>2.9518401876360567E-3</c:v>
                </c:pt>
                <c:pt idx="78">
                  <c:v>1.9236463085072764E-3</c:v>
                </c:pt>
                <c:pt idx="79">
                  <c:v>5.4789370463348419E-4</c:v>
                </c:pt>
                <c:pt idx="80">
                  <c:v>5.4932528176565576E-4</c:v>
                </c:pt>
                <c:pt idx="81">
                  <c:v>2.6715868170510415E-3</c:v>
                </c:pt>
                <c:pt idx="82">
                  <c:v>4.6252643558890583E-3</c:v>
                </c:pt>
                <c:pt idx="83">
                  <c:v>-2.1667770962150446E-3</c:v>
                </c:pt>
                <c:pt idx="84">
                  <c:v>5.6781953007614128E-3</c:v>
                </c:pt>
                <c:pt idx="85">
                  <c:v>9.0072028488918932E-3</c:v>
                </c:pt>
                <c:pt idx="86">
                  <c:v>-3.2822263943290686E-3</c:v>
                </c:pt>
                <c:pt idx="87">
                  <c:v>2.2378569893921618E-3</c:v>
                </c:pt>
                <c:pt idx="88">
                  <c:v>1.7605285405124516E-3</c:v>
                </c:pt>
                <c:pt idx="89">
                  <c:v>2.6119463791607345E-5</c:v>
                </c:pt>
                <c:pt idx="90">
                  <c:v>6.0223627516786671E-4</c:v>
                </c:pt>
                <c:pt idx="91">
                  <c:v>-2.0923328729675061E-3</c:v>
                </c:pt>
                <c:pt idx="92">
                  <c:v>3.150060331573723E-4</c:v>
                </c:pt>
                <c:pt idx="93">
                  <c:v>-5.9101909780276962E-3</c:v>
                </c:pt>
                <c:pt idx="94">
                  <c:v>-1.5955287796942663E-3</c:v>
                </c:pt>
                <c:pt idx="95">
                  <c:v>7.9165810550563265E-4</c:v>
                </c:pt>
                <c:pt idx="96">
                  <c:v>8.5244547395364467E-3</c:v>
                </c:pt>
                <c:pt idx="97">
                  <c:v>-9.7233848171657256E-3</c:v>
                </c:pt>
                <c:pt idx="98">
                  <c:v>2.2347149347934359E-3</c:v>
                </c:pt>
                <c:pt idx="99">
                  <c:v>3.6815003114645251E-3</c:v>
                </c:pt>
                <c:pt idx="100">
                  <c:v>-5.222645343868626E-3</c:v>
                </c:pt>
                <c:pt idx="101">
                  <c:v>1.7565959212029192E-4</c:v>
                </c:pt>
                <c:pt idx="102">
                  <c:v>-1.1403689624943647E-3</c:v>
                </c:pt>
                <c:pt idx="103">
                  <c:v>1.2399714504487402E-3</c:v>
                </c:pt>
                <c:pt idx="104">
                  <c:v>-3.0225489753231694E-3</c:v>
                </c:pt>
                <c:pt idx="105">
                  <c:v>-2.0640523564320334E-3</c:v>
                </c:pt>
                <c:pt idx="106">
                  <c:v>-2.1756385116933341E-4</c:v>
                </c:pt>
                <c:pt idx="107">
                  <c:v>-2.7408537970343705E-3</c:v>
                </c:pt>
                <c:pt idx="108">
                  <c:v>-2.7202340678766923E-3</c:v>
                </c:pt>
                <c:pt idx="109">
                  <c:v>-6.4834169003822328E-3</c:v>
                </c:pt>
                <c:pt idx="110">
                  <c:v>7.8993070138544397E-4</c:v>
                </c:pt>
                <c:pt idx="111">
                  <c:v>-5.7775250227388719E-3</c:v>
                </c:pt>
                <c:pt idx="112">
                  <c:v>4.5625190554117179E-3</c:v>
                </c:pt>
                <c:pt idx="113">
                  <c:v>3.8500267096717167E-3</c:v>
                </c:pt>
                <c:pt idx="114">
                  <c:v>-1.5635992191929127E-3</c:v>
                </c:pt>
                <c:pt idx="115">
                  <c:v>5.5444733169229821E-4</c:v>
                </c:pt>
                <c:pt idx="116">
                  <c:v>-1.7940328475972711E-3</c:v>
                </c:pt>
                <c:pt idx="117">
                  <c:v>-3.1963178716168938E-3</c:v>
                </c:pt>
                <c:pt idx="118">
                  <c:v>-3.8140268144049028E-4</c:v>
                </c:pt>
                <c:pt idx="119">
                  <c:v>-4.5757422638375012E-3</c:v>
                </c:pt>
                <c:pt idx="120">
                  <c:v>-9.5651374661740451E-3</c:v>
                </c:pt>
                <c:pt idx="121">
                  <c:v>-4.3223170986337323E-3</c:v>
                </c:pt>
                <c:pt idx="122">
                  <c:v>-2.0801237783446558E-3</c:v>
                </c:pt>
                <c:pt idx="123">
                  <c:v>1.8084818536896474E-3</c:v>
                </c:pt>
                <c:pt idx="124">
                  <c:v>-1.8419494928451075E-3</c:v>
                </c:pt>
                <c:pt idx="125">
                  <c:v>3.8769106765474959E-3</c:v>
                </c:pt>
                <c:pt idx="126">
                  <c:v>-6.4987450289255566E-4</c:v>
                </c:pt>
                <c:pt idx="127">
                  <c:v>-4.6472830652651842E-3</c:v>
                </c:pt>
                <c:pt idx="128">
                  <c:v>-1.0457536001313716E-3</c:v>
                </c:pt>
                <c:pt idx="129">
                  <c:v>4.4405734433039523E-3</c:v>
                </c:pt>
                <c:pt idx="130">
                  <c:v>-1.735554337759182E-3</c:v>
                </c:pt>
                <c:pt idx="131">
                  <c:v>5.1126792135591792E-4</c:v>
                </c:pt>
                <c:pt idx="132">
                  <c:v>-4.1591988456828322E-3</c:v>
                </c:pt>
                <c:pt idx="133">
                  <c:v>-1.5385789754406298E-3</c:v>
                </c:pt>
                <c:pt idx="134">
                  <c:v>3.9797913098700288E-3</c:v>
                </c:pt>
                <c:pt idx="135">
                  <c:v>1.6946427361781424E-3</c:v>
                </c:pt>
                <c:pt idx="136">
                  <c:v>-1.0485780767217623E-3</c:v>
                </c:pt>
                <c:pt idx="137">
                  <c:v>1.011673880463082E-3</c:v>
                </c:pt>
                <c:pt idx="138">
                  <c:v>2.3885557326603912E-3</c:v>
                </c:pt>
                <c:pt idx="139">
                  <c:v>3.5485700187711799E-3</c:v>
                </c:pt>
                <c:pt idx="140">
                  <c:v>9.3149671400505341E-5</c:v>
                </c:pt>
                <c:pt idx="141">
                  <c:v>1.2940375582437547E-3</c:v>
                </c:pt>
                <c:pt idx="142">
                  <c:v>5.5264831795631686E-3</c:v>
                </c:pt>
                <c:pt idx="143">
                  <c:v>6.0182523601335358E-3</c:v>
                </c:pt>
                <c:pt idx="144">
                  <c:v>-6.1237979558348421E-4</c:v>
                </c:pt>
                <c:pt idx="145">
                  <c:v>-3.631372644520181E-3</c:v>
                </c:pt>
                <c:pt idx="146">
                  <c:v>-7.0070093855811866E-4</c:v>
                </c:pt>
                <c:pt idx="147">
                  <c:v>2.046139370465383E-3</c:v>
                </c:pt>
                <c:pt idx="148">
                  <c:v>-2.9264348039498289E-3</c:v>
                </c:pt>
                <c:pt idx="149">
                  <c:v>5.4601023766083223E-3</c:v>
                </c:pt>
                <c:pt idx="150">
                  <c:v>-5.7159282719111415E-3</c:v>
                </c:pt>
                <c:pt idx="151">
                  <c:v>4.5023094464939906E-3</c:v>
                </c:pt>
                <c:pt idx="152">
                  <c:v>3.5827823027008154E-3</c:v>
                </c:pt>
                <c:pt idx="153">
                  <c:v>3.351381582565871E-3</c:v>
                </c:pt>
                <c:pt idx="154">
                  <c:v>1.9736862681347667E-3</c:v>
                </c:pt>
                <c:pt idx="155">
                  <c:v>-7.3559265485131364E-3</c:v>
                </c:pt>
                <c:pt idx="156">
                  <c:v>5.5063903029095584E-4</c:v>
                </c:pt>
                <c:pt idx="157">
                  <c:v>6.8947781838624156E-3</c:v>
                </c:pt>
                <c:pt idx="158">
                  <c:v>2.2028305099675016E-3</c:v>
                </c:pt>
                <c:pt idx="159">
                  <c:v>1.4989840571992818E-3</c:v>
                </c:pt>
                <c:pt idx="160">
                  <c:v>-8.5435819712376126E-4</c:v>
                </c:pt>
                <c:pt idx="161">
                  <c:v>-4.830524287753879E-3</c:v>
                </c:pt>
                <c:pt idx="162">
                  <c:v>-7.5497900408433294E-3</c:v>
                </c:pt>
                <c:pt idx="163">
                  <c:v>2.1538928883539921E-3</c:v>
                </c:pt>
                <c:pt idx="164">
                  <c:v>1.4297236788098244E-2</c:v>
                </c:pt>
                <c:pt idx="165">
                  <c:v>3.8651645290626035E-3</c:v>
                </c:pt>
                <c:pt idx="166">
                  <c:v>5.0954869920338819E-3</c:v>
                </c:pt>
                <c:pt idx="167">
                  <c:v>4.6370816675764814E-3</c:v>
                </c:pt>
                <c:pt idx="168">
                  <c:v>-1.5934048905908993E-3</c:v>
                </c:pt>
                <c:pt idx="169">
                  <c:v>1.0484401150405054E-2</c:v>
                </c:pt>
                <c:pt idx="170">
                  <c:v>-2.8661192021982584E-3</c:v>
                </c:pt>
                <c:pt idx="171">
                  <c:v>-2.2772084906521606E-3</c:v>
                </c:pt>
                <c:pt idx="172">
                  <c:v>3.1528495102417509E-4</c:v>
                </c:pt>
                <c:pt idx="173">
                  <c:v>-7.2622049741666306E-4</c:v>
                </c:pt>
                <c:pt idx="174">
                  <c:v>-3.8925250939263467E-3</c:v>
                </c:pt>
                <c:pt idx="175">
                  <c:v>3.1512432566405124E-4</c:v>
                </c:pt>
                <c:pt idx="176">
                  <c:v>-8.7313137873901159E-4</c:v>
                </c:pt>
                <c:pt idx="177">
                  <c:v>3.9139761094730829E-3</c:v>
                </c:pt>
                <c:pt idx="178">
                  <c:v>-6.3510409097049525E-3</c:v>
                </c:pt>
                <c:pt idx="179">
                  <c:v>7.5194773731668274E-3</c:v>
                </c:pt>
                <c:pt idx="180">
                  <c:v>6.5998215659477388E-3</c:v>
                </c:pt>
                <c:pt idx="181">
                  <c:v>-1.1296115726051603E-3</c:v>
                </c:pt>
                <c:pt idx="182">
                  <c:v>-3.5328015411332236E-3</c:v>
                </c:pt>
                <c:pt idx="183">
                  <c:v>9.3965653818806061E-4</c:v>
                </c:pt>
                <c:pt idx="184">
                  <c:v>7.9487674891665083E-3</c:v>
                </c:pt>
                <c:pt idx="185">
                  <c:v>4.2164633718917433E-3</c:v>
                </c:pt>
                <c:pt idx="186">
                  <c:v>-6.5571500483718737E-4</c:v>
                </c:pt>
                <c:pt idx="187">
                  <c:v>-5.5208359895831949E-3</c:v>
                </c:pt>
                <c:pt idx="188">
                  <c:v>-6.8956086139984052E-3</c:v>
                </c:pt>
                <c:pt idx="189">
                  <c:v>1.2727221722865778E-3</c:v>
                </c:pt>
                <c:pt idx="190">
                  <c:v>-1.6063422295555796E-3</c:v>
                </c:pt>
                <c:pt idx="191">
                  <c:v>-2.3158901654793951E-3</c:v>
                </c:pt>
                <c:pt idx="192">
                  <c:v>1.5089932425762509E-3</c:v>
                </c:pt>
                <c:pt idx="193">
                  <c:v>-6.4485197828456631E-4</c:v>
                </c:pt>
                <c:pt idx="194">
                  <c:v>-2.5541577998622333E-3</c:v>
                </c:pt>
                <c:pt idx="195">
                  <c:v>5.599422475506266E-3</c:v>
                </c:pt>
                <c:pt idx="196">
                  <c:v>-3.518466122263586E-3</c:v>
                </c:pt>
                <c:pt idx="197">
                  <c:v>2.2347690128365905E-3</c:v>
                </c:pt>
                <c:pt idx="198">
                  <c:v>5.1419698086803134E-3</c:v>
                </c:pt>
                <c:pt idx="199">
                  <c:v>6.632497881738697E-3</c:v>
                </c:pt>
                <c:pt idx="200">
                  <c:v>5.2001283304030643E-3</c:v>
                </c:pt>
                <c:pt idx="201">
                  <c:v>-6.2391875091749593E-4</c:v>
                </c:pt>
                <c:pt idx="202">
                  <c:v>-1.5589833872568737E-2</c:v>
                </c:pt>
                <c:pt idx="203">
                  <c:v>1.2768035173096326E-3</c:v>
                </c:pt>
                <c:pt idx="204">
                  <c:v>5.6421278089184845E-3</c:v>
                </c:pt>
                <c:pt idx="205">
                  <c:v>5.1846155496801938E-3</c:v>
                </c:pt>
                <c:pt idx="206">
                  <c:v>4.2282637469728268E-3</c:v>
                </c:pt>
                <c:pt idx="207">
                  <c:v>5.2310778217898868E-3</c:v>
                </c:pt>
                <c:pt idx="208">
                  <c:v>1.7924677591756311E-3</c:v>
                </c:pt>
                <c:pt idx="209">
                  <c:v>-4.5919909634398737E-3</c:v>
                </c:pt>
                <c:pt idx="210">
                  <c:v>-4.0849404707002934E-3</c:v>
                </c:pt>
                <c:pt idx="211">
                  <c:v>1.5342387839567539E-3</c:v>
                </c:pt>
                <c:pt idx="212">
                  <c:v>-1.3951324039306323E-3</c:v>
                </c:pt>
                <c:pt idx="213">
                  <c:v>-5.5188583022557358E-3</c:v>
                </c:pt>
                <c:pt idx="214">
                  <c:v>2.492914394243817E-3</c:v>
                </c:pt>
                <c:pt idx="215">
                  <c:v>-2.3507205591100089E-3</c:v>
                </c:pt>
                <c:pt idx="216">
                  <c:v>1.2838894135582812E-3</c:v>
                </c:pt>
                <c:pt idx="217">
                  <c:v>-7.8427771024692783E-3</c:v>
                </c:pt>
                <c:pt idx="218">
                  <c:v>7.5624335114203856E-3</c:v>
                </c:pt>
                <c:pt idx="219">
                  <c:v>2.7400141814366563E-3</c:v>
                </c:pt>
                <c:pt idx="220">
                  <c:v>2.2598969768798938E-3</c:v>
                </c:pt>
                <c:pt idx="221">
                  <c:v>-2.1166798986612667E-3</c:v>
                </c:pt>
                <c:pt idx="222">
                  <c:v>6.6790299634462702E-3</c:v>
                </c:pt>
                <c:pt idx="223">
                  <c:v>-6.9805513996269442E-3</c:v>
                </c:pt>
                <c:pt idx="224">
                  <c:v>5.6936617034484271E-3</c:v>
                </c:pt>
                <c:pt idx="225">
                  <c:v>1.7868231288551417E-3</c:v>
                </c:pt>
                <c:pt idx="226">
                  <c:v>8.7197401412906217E-3</c:v>
                </c:pt>
                <c:pt idx="227">
                  <c:v>6.0514358312573346E-3</c:v>
                </c:pt>
                <c:pt idx="228">
                  <c:v>4.0538227362933998E-3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3-4E6E-B00E-F6699E7EBF34}"/>
            </c:ext>
          </c:extLst>
        </c:ser>
        <c:ser>
          <c:idx val="5"/>
          <c:order val="5"/>
          <c:tx>
            <c:strRef>
              <c:f>'CLO H1'!$AH$2</c:f>
              <c:strCache>
                <c:ptCount val="1"/>
                <c:pt idx="0">
                  <c:v>HYBL US Equity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H1'!$AH$3:$AH$231</c:f>
              <c:numCache>
                <c:formatCode>0.00%</c:formatCode>
                <c:ptCount val="229"/>
                <c:pt idx="0">
                  <c:v>-5.0990719018162434E-4</c:v>
                </c:pt>
                <c:pt idx="1">
                  <c:v>-6.8741544497419316E-4</c:v>
                </c:pt>
                <c:pt idx="2">
                  <c:v>-1.7541174371319412E-3</c:v>
                </c:pt>
                <c:pt idx="3">
                  <c:v>-2.2845756264140427E-3</c:v>
                </c:pt>
                <c:pt idx="4">
                  <c:v>-5.0996268888325869E-4</c:v>
                </c:pt>
                <c:pt idx="5">
                  <c:v>2.3230125775979271E-3</c:v>
                </c:pt>
                <c:pt idx="6">
                  <c:v>-6.8719551754525821E-4</c:v>
                </c:pt>
                <c:pt idx="7">
                  <c:v>-1.2206736683449959E-3</c:v>
                </c:pt>
                <c:pt idx="8">
                  <c:v>6.7985259256539976E-3</c:v>
                </c:pt>
                <c:pt idx="9">
                  <c:v>-5.3030514034611009E-3</c:v>
                </c:pt>
                <c:pt idx="10">
                  <c:v>1.6186173982888352E-3</c:v>
                </c:pt>
                <c:pt idx="11">
                  <c:v>1.7991477539269773E-3</c:v>
                </c:pt>
                <c:pt idx="12">
                  <c:v>-3.3521636594402437E-3</c:v>
                </c:pt>
                <c:pt idx="13">
                  <c:v>1.9463806135089357E-4</c:v>
                </c:pt>
                <c:pt idx="14">
                  <c:v>-3.6910677581147855E-3</c:v>
                </c:pt>
                <c:pt idx="15">
                  <c:v>-2.099156825790649E-3</c:v>
                </c:pt>
                <c:pt idx="16">
                  <c:v>1.0796907477754747E-3</c:v>
                </c:pt>
                <c:pt idx="17">
                  <c:v>-2.626048893208166E-3</c:v>
                </c:pt>
                <c:pt idx="18">
                  <c:v>1.6087354721281422E-3</c:v>
                </c:pt>
                <c:pt idx="19">
                  <c:v>-1.218378689477162E-3</c:v>
                </c:pt>
                <c:pt idx="20">
                  <c:v>-2.2153412351970658E-3</c:v>
                </c:pt>
                <c:pt idx="21">
                  <c:v>1.9515649991812545E-3</c:v>
                </c:pt>
                <c:pt idx="22">
                  <c:v>-1.5844235909190374E-4</c:v>
                </c:pt>
                <c:pt idx="23">
                  <c:v>-8.6005165060309974E-4</c:v>
                </c:pt>
                <c:pt idx="24">
                  <c:v>3.6560887838077427E-4</c:v>
                </c:pt>
                <c:pt idx="25">
                  <c:v>3.6184774611913717E-4</c:v>
                </c:pt>
                <c:pt idx="26">
                  <c:v>-2.794256576279186E-3</c:v>
                </c:pt>
                <c:pt idx="27">
                  <c:v>-6.9354111763852977E-4</c:v>
                </c:pt>
                <c:pt idx="28">
                  <c:v>3.520468819999234E-3</c:v>
                </c:pt>
                <c:pt idx="29">
                  <c:v>-1.0480963562553569E-3</c:v>
                </c:pt>
                <c:pt idx="30">
                  <c:v>1.2372571905918672E-3</c:v>
                </c:pt>
                <c:pt idx="31">
                  <c:v>5.3270243827174824E-4</c:v>
                </c:pt>
                <c:pt idx="32">
                  <c:v>-8.7614559188098351E-4</c:v>
                </c:pt>
                <c:pt idx="33">
                  <c:v>-1.6973732272784758E-4</c:v>
                </c:pt>
                <c:pt idx="34">
                  <c:v>1.9440020278667092E-3</c:v>
                </c:pt>
                <c:pt idx="35">
                  <c:v>-2.2769999821399267E-3</c:v>
                </c:pt>
                <c:pt idx="36">
                  <c:v>1.8536109951949875E-4</c:v>
                </c:pt>
                <c:pt idx="37">
                  <c:v>1.8648583500424643E-4</c:v>
                </c:pt>
                <c:pt idx="38">
                  <c:v>2.6557431702776135E-3</c:v>
                </c:pt>
                <c:pt idx="39">
                  <c:v>-3.6235590689349673E-3</c:v>
                </c:pt>
                <c:pt idx="40">
                  <c:v>-3.4376983918804616E-4</c:v>
                </c:pt>
                <c:pt idx="41">
                  <c:v>1.2308945621077871E-3</c:v>
                </c:pt>
                <c:pt idx="42">
                  <c:v>8.8250128085554103E-4</c:v>
                </c:pt>
                <c:pt idx="43">
                  <c:v>-8.6635096754761332E-4</c:v>
                </c:pt>
                <c:pt idx="44">
                  <c:v>1.8071861679036516E-4</c:v>
                </c:pt>
                <c:pt idx="45">
                  <c:v>8.7968368615398695E-4</c:v>
                </c:pt>
                <c:pt idx="46">
                  <c:v>7.0329358386822527E-4</c:v>
                </c:pt>
                <c:pt idx="47">
                  <c:v>-1.7484420327050776E-3</c:v>
                </c:pt>
                <c:pt idx="48">
                  <c:v>1.4079961937891738E-3</c:v>
                </c:pt>
                <c:pt idx="49">
                  <c:v>-3.4840555756276981E-4</c:v>
                </c:pt>
                <c:pt idx="50">
                  <c:v>8.826758596576223E-4</c:v>
                </c:pt>
                <c:pt idx="51">
                  <c:v>3.8807719307376587E-3</c:v>
                </c:pt>
                <c:pt idx="52">
                  <c:v>1.7342472178105695E-4</c:v>
                </c:pt>
                <c:pt idx="53">
                  <c:v>-1.4121811684754126E-3</c:v>
                </c:pt>
                <c:pt idx="54">
                  <c:v>-1.2302563349461115E-3</c:v>
                </c:pt>
                <c:pt idx="55">
                  <c:v>-7.0075357104182334E-4</c:v>
                </c:pt>
                <c:pt idx="56">
                  <c:v>-1.4008561679920151E-3</c:v>
                </c:pt>
                <c:pt idx="57">
                  <c:v>8.8002444052603934E-4</c:v>
                </c:pt>
                <c:pt idx="58">
                  <c:v>5.3336356799182916E-4</c:v>
                </c:pt>
                <c:pt idx="59">
                  <c:v>2.1207919269314868E-3</c:v>
                </c:pt>
                <c:pt idx="60">
                  <c:v>7.1240170251840595E-6</c:v>
                </c:pt>
                <c:pt idx="61">
                  <c:v>-1.6933421033460405E-4</c:v>
                </c:pt>
                <c:pt idx="62">
                  <c:v>-8.7915752923029E-4</c:v>
                </c:pt>
                <c:pt idx="63">
                  <c:v>7.1177916161402344E-4</c:v>
                </c:pt>
                <c:pt idx="64">
                  <c:v>1.0621717183756374E-3</c:v>
                </c:pt>
                <c:pt idx="65">
                  <c:v>1.8022575095666404E-4</c:v>
                </c:pt>
                <c:pt idx="66">
                  <c:v>1.9529467546812729E-3</c:v>
                </c:pt>
                <c:pt idx="67">
                  <c:v>-6.0903883018603722E-4</c:v>
                </c:pt>
                <c:pt idx="68">
                  <c:v>-5.4183091272782535E-3</c:v>
                </c:pt>
                <c:pt idx="69">
                  <c:v>-5.1668047051411925E-4</c:v>
                </c:pt>
                <c:pt idx="70">
                  <c:v>8.8589295178964633E-4</c:v>
                </c:pt>
                <c:pt idx="71">
                  <c:v>-8.6462564100320272E-4</c:v>
                </c:pt>
                <c:pt idx="72">
                  <c:v>-8.6157755179638862E-4</c:v>
                </c:pt>
                <c:pt idx="73">
                  <c:v>1.8743423729894459E-4</c:v>
                </c:pt>
                <c:pt idx="74">
                  <c:v>-3.3339589276737414E-4</c:v>
                </c:pt>
                <c:pt idx="75">
                  <c:v>-1.5847286736891952E-4</c:v>
                </c:pt>
                <c:pt idx="76">
                  <c:v>7.1689548699938044E-4</c:v>
                </c:pt>
                <c:pt idx="77">
                  <c:v>-3.3265971053775267E-4</c:v>
                </c:pt>
                <c:pt idx="78">
                  <c:v>1.0682541477249341E-3</c:v>
                </c:pt>
                <c:pt idx="79">
                  <c:v>-3.3424224159928073E-4</c:v>
                </c:pt>
                <c:pt idx="80">
                  <c:v>5.5476481300109626E-5</c:v>
                </c:pt>
                <c:pt idx="81">
                  <c:v>1.761726498300753E-3</c:v>
                </c:pt>
                <c:pt idx="82">
                  <c:v>8.858233166419982E-4</c:v>
                </c:pt>
                <c:pt idx="83">
                  <c:v>-1.3828895681107234E-3</c:v>
                </c:pt>
                <c:pt idx="84">
                  <c:v>2.4593380248489893E-3</c:v>
                </c:pt>
                <c:pt idx="85">
                  <c:v>-1.668842354967115E-4</c:v>
                </c:pt>
                <c:pt idx="86">
                  <c:v>3.5854705704085887E-4</c:v>
                </c:pt>
                <c:pt idx="87">
                  <c:v>1.8436724183090725E-4</c:v>
                </c:pt>
                <c:pt idx="88">
                  <c:v>8.8446610337511444E-4</c:v>
                </c:pt>
                <c:pt idx="89">
                  <c:v>1.5890681003265517E-3</c:v>
                </c:pt>
                <c:pt idx="90">
                  <c:v>-1.2181995478540708E-3</c:v>
                </c:pt>
                <c:pt idx="91">
                  <c:v>-5.1912927850461532E-4</c:v>
                </c:pt>
                <c:pt idx="92">
                  <c:v>5.3252712099349786E-4</c:v>
                </c:pt>
                <c:pt idx="93">
                  <c:v>-1.5682244975396831E-3</c:v>
                </c:pt>
                <c:pt idx="94">
                  <c:v>-5.1370434878839077E-4</c:v>
                </c:pt>
                <c:pt idx="95">
                  <c:v>5.3904744645949521E-4</c:v>
                </c:pt>
                <c:pt idx="96">
                  <c:v>3.3544147936643842E-3</c:v>
                </c:pt>
                <c:pt idx="97">
                  <c:v>1.5952740615703398E-3</c:v>
                </c:pt>
                <c:pt idx="98">
                  <c:v>8.9543835224881185E-4</c:v>
                </c:pt>
                <c:pt idx="99">
                  <c:v>-1.6121384532308269E-4</c:v>
                </c:pt>
                <c:pt idx="100">
                  <c:v>1.0221933241316705E-4</c:v>
                </c:pt>
                <c:pt idx="101">
                  <c:v>-1.2118535364221694E-3</c:v>
                </c:pt>
                <c:pt idx="102">
                  <c:v>-6.8518084002910928E-4</c:v>
                </c:pt>
                <c:pt idx="103">
                  <c:v>-5.085064742067491E-4</c:v>
                </c:pt>
                <c:pt idx="104">
                  <c:v>1.4147887896973632E-3</c:v>
                </c:pt>
                <c:pt idx="105">
                  <c:v>-1.0316015058249306E-3</c:v>
                </c:pt>
                <c:pt idx="106">
                  <c:v>2.1218429546960849E-3</c:v>
                </c:pt>
                <c:pt idx="107">
                  <c:v>-1.5590220507846198E-3</c:v>
                </c:pt>
                <c:pt idx="108">
                  <c:v>-6.7962549169164888E-4</c:v>
                </c:pt>
                <c:pt idx="109">
                  <c:v>-1.2043927051766934E-3</c:v>
                </c:pt>
                <c:pt idx="110">
                  <c:v>5.4899730974788952E-4</c:v>
                </c:pt>
                <c:pt idx="111">
                  <c:v>-1.5178597262477389E-4</c:v>
                </c:pt>
                <c:pt idx="112">
                  <c:v>9.0140407253325172E-4</c:v>
                </c:pt>
                <c:pt idx="113">
                  <c:v>-5.0032714934888922E-4</c:v>
                </c:pt>
                <c:pt idx="114">
                  <c:v>3.6069865687005098E-4</c:v>
                </c:pt>
                <c:pt idx="115">
                  <c:v>2.4962830154366955E-3</c:v>
                </c:pt>
                <c:pt idx="116">
                  <c:v>-1.380925575553249E-3</c:v>
                </c:pt>
                <c:pt idx="117">
                  <c:v>2.4470130908005316E-5</c:v>
                </c:pt>
                <c:pt idx="118">
                  <c:v>9.0427439211171468E-4</c:v>
                </c:pt>
                <c:pt idx="119">
                  <c:v>-2.2541648938134706E-3</c:v>
                </c:pt>
                <c:pt idx="120">
                  <c:v>3.7658571805021523E-4</c:v>
                </c:pt>
                <c:pt idx="121">
                  <c:v>2.0950020365706479E-4</c:v>
                </c:pt>
                <c:pt idx="122">
                  <c:v>3.8373585028006474E-5</c:v>
                </c:pt>
                <c:pt idx="123">
                  <c:v>-1.0815721013016644E-3</c:v>
                </c:pt>
                <c:pt idx="124">
                  <c:v>7.34267619900697E-4</c:v>
                </c:pt>
                <c:pt idx="125">
                  <c:v>9.1143484976363709E-4</c:v>
                </c:pt>
                <c:pt idx="126">
                  <c:v>5.582266107533318E-4</c:v>
                </c:pt>
                <c:pt idx="127">
                  <c:v>-8.343287333124616E-4</c:v>
                </c:pt>
                <c:pt idx="128">
                  <c:v>5.6208358023468463E-4</c:v>
                </c:pt>
                <c:pt idx="129">
                  <c:v>2.6661639760166E-3</c:v>
                </c:pt>
                <c:pt idx="130">
                  <c:v>-1.3643855472156297E-4</c:v>
                </c:pt>
                <c:pt idx="131">
                  <c:v>1.7937878665323925E-3</c:v>
                </c:pt>
                <c:pt idx="132">
                  <c:v>-1.0137854784033618E-3</c:v>
                </c:pt>
                <c:pt idx="133">
                  <c:v>3.9386683390896238E-4</c:v>
                </c:pt>
                <c:pt idx="134">
                  <c:v>2.8556790488236672E-3</c:v>
                </c:pt>
                <c:pt idx="135">
                  <c:v>2.2040524595756672E-4</c:v>
                </c:pt>
                <c:pt idx="136">
                  <c:v>9.2004562049385896E-4</c:v>
                </c:pt>
                <c:pt idx="137">
                  <c:v>1.2774855045030176E-3</c:v>
                </c:pt>
                <c:pt idx="138">
                  <c:v>9.2716765304334814E-4</c:v>
                </c:pt>
                <c:pt idx="139">
                  <c:v>-8.4365807118025327E-4</c:v>
                </c:pt>
                <c:pt idx="140">
                  <c:v>9.251633144127247E-4</c:v>
                </c:pt>
                <c:pt idx="141">
                  <c:v>2.1490942766044796E-4</c:v>
                </c:pt>
                <c:pt idx="142">
                  <c:v>5.7073947709573858E-4</c:v>
                </c:pt>
                <c:pt idx="143">
                  <c:v>-2.2061517390147278E-3</c:v>
                </c:pt>
                <c:pt idx="144">
                  <c:v>1.4350679731276461E-3</c:v>
                </c:pt>
                <c:pt idx="145">
                  <c:v>1.0879830192385143E-3</c:v>
                </c:pt>
                <c:pt idx="146">
                  <c:v>-1.428564496632756E-4</c:v>
                </c:pt>
                <c:pt idx="147">
                  <c:v>-1.1952915712043488E-3</c:v>
                </c:pt>
                <c:pt idx="148">
                  <c:v>9.1132825169815135E-4</c:v>
                </c:pt>
                <c:pt idx="149">
                  <c:v>9.1309548610007951E-4</c:v>
                </c:pt>
                <c:pt idx="150">
                  <c:v>-4.9548521631626041E-4</c:v>
                </c:pt>
                <c:pt idx="151">
                  <c:v>2.0828020042995554E-4</c:v>
                </c:pt>
                <c:pt idx="152">
                  <c:v>-1.3714298734137653E-3</c:v>
                </c:pt>
                <c:pt idx="153">
                  <c:v>1.9661251725617834E-3</c:v>
                </c:pt>
                <c:pt idx="154">
                  <c:v>1.7099216830773756E-3</c:v>
                </c:pt>
                <c:pt idx="155">
                  <c:v>9.976566850946611E-4</c:v>
                </c:pt>
                <c:pt idx="156">
                  <c:v>2.6906900461147742E-3</c:v>
                </c:pt>
                <c:pt idx="157">
                  <c:v>1.4560548966822129E-3</c:v>
                </c:pt>
                <c:pt idx="158">
                  <c:v>1.8077636664743935E-3</c:v>
                </c:pt>
                <c:pt idx="159">
                  <c:v>5.6443643536585597E-4</c:v>
                </c:pt>
                <c:pt idx="160">
                  <c:v>3.0290877065850541E-3</c:v>
                </c:pt>
                <c:pt idx="161">
                  <c:v>6.0444162327932816E-4</c:v>
                </c:pt>
                <c:pt idx="162">
                  <c:v>3.7986658033493104E-3</c:v>
                </c:pt>
                <c:pt idx="163">
                  <c:v>-7.9712790293138269E-3</c:v>
                </c:pt>
                <c:pt idx="164">
                  <c:v>-3.8644021090599168E-3</c:v>
                </c:pt>
                <c:pt idx="165">
                  <c:v>-9.977691561517954E-4</c:v>
                </c:pt>
                <c:pt idx="166">
                  <c:v>2.3161095297317136E-3</c:v>
                </c:pt>
                <c:pt idx="167">
                  <c:v>-5.0772534980325634E-4</c:v>
                </c:pt>
                <c:pt idx="168">
                  <c:v>-8.655778959717475E-4</c:v>
                </c:pt>
                <c:pt idx="169">
                  <c:v>3.3774215439481559E-3</c:v>
                </c:pt>
                <c:pt idx="170">
                  <c:v>-2.0116343252640778E-3</c:v>
                </c:pt>
                <c:pt idx="171">
                  <c:v>-1.6597862795476592E-3</c:v>
                </c:pt>
                <c:pt idx="172">
                  <c:v>7.1845527096714434E-4</c:v>
                </c:pt>
                <c:pt idx="173">
                  <c:v>1.0734824407665489E-3</c:v>
                </c:pt>
                <c:pt idx="174">
                  <c:v>-5.1324469397318051E-4</c:v>
                </c:pt>
                <c:pt idx="175">
                  <c:v>-1.2157950424627195E-3</c:v>
                </c:pt>
                <c:pt idx="176">
                  <c:v>-5.1528976351822298E-4</c:v>
                </c:pt>
                <c:pt idx="177">
                  <c:v>2.138563518716996E-3</c:v>
                </c:pt>
                <c:pt idx="178">
                  <c:v>1.9398799719705373E-4</c:v>
                </c:pt>
                <c:pt idx="179">
                  <c:v>2.3202773579020786E-3</c:v>
                </c:pt>
                <c:pt idx="180">
                  <c:v>-3.3733322577111924E-4</c:v>
                </c:pt>
                <c:pt idx="181">
                  <c:v>8.9987809180813727E-4</c:v>
                </c:pt>
                <c:pt idx="182">
                  <c:v>-5.2063042259398173E-4</c:v>
                </c:pt>
                <c:pt idx="183">
                  <c:v>1.1633290706081212E-5</c:v>
                </c:pt>
                <c:pt idx="184">
                  <c:v>1.6118950324808257E-3</c:v>
                </c:pt>
                <c:pt idx="185">
                  <c:v>1.256744009929367E-3</c:v>
                </c:pt>
                <c:pt idx="186">
                  <c:v>5.4070482548063126E-4</c:v>
                </c:pt>
                <c:pt idx="187">
                  <c:v>5.9711656172023453E-4</c:v>
                </c:pt>
                <c:pt idx="188">
                  <c:v>-1.5828154962265195E-3</c:v>
                </c:pt>
                <c:pt idx="189">
                  <c:v>8.5694010836867562E-4</c:v>
                </c:pt>
                <c:pt idx="190">
                  <c:v>-2.0747853110288927E-3</c:v>
                </c:pt>
                <c:pt idx="191">
                  <c:v>1.779660070644562E-3</c:v>
                </c:pt>
                <c:pt idx="192">
                  <c:v>-1.6535794633809608E-4</c:v>
                </c:pt>
                <c:pt idx="193">
                  <c:v>1.0725877230577385E-3</c:v>
                </c:pt>
                <c:pt idx="194">
                  <c:v>3.6632266066960462E-4</c:v>
                </c:pt>
                <c:pt idx="195">
                  <c:v>1.5737896275065388E-3</c:v>
                </c:pt>
                <c:pt idx="196">
                  <c:v>7.5875276305459316E-4</c:v>
                </c:pt>
                <c:pt idx="197">
                  <c:v>-3.8818370437682104E-3</c:v>
                </c:pt>
                <c:pt idx="198">
                  <c:v>1.9610431531305039E-3</c:v>
                </c:pt>
                <c:pt idx="199">
                  <c:v>2.3228337248637487E-3</c:v>
                </c:pt>
                <c:pt idx="200">
                  <c:v>-1.2360911353485049E-3</c:v>
                </c:pt>
                <c:pt idx="201">
                  <c:v>1.7839388057245831E-3</c:v>
                </c:pt>
                <c:pt idx="202">
                  <c:v>-2.0942712403867469E-3</c:v>
                </c:pt>
                <c:pt idx="203">
                  <c:v>6.6899426208189006E-4</c:v>
                </c:pt>
                <c:pt idx="204">
                  <c:v>1.2749138776291247E-3</c:v>
                </c:pt>
                <c:pt idx="205">
                  <c:v>4.3911412329000754E-4</c:v>
                </c:pt>
                <c:pt idx="206">
                  <c:v>8.7950793558277951E-4</c:v>
                </c:pt>
                <c:pt idx="207">
                  <c:v>1.6327581666306656E-3</c:v>
                </c:pt>
                <c:pt idx="208">
                  <c:v>8.8850890827862905E-4</c:v>
                </c:pt>
                <c:pt idx="209">
                  <c:v>-1.4442553184211837E-3</c:v>
                </c:pt>
                <c:pt idx="210">
                  <c:v>-1.7496175450016915E-3</c:v>
                </c:pt>
                <c:pt idx="211">
                  <c:v>5.3324613440675073E-4</c:v>
                </c:pt>
                <c:pt idx="212">
                  <c:v>-1.4134895393723701E-3</c:v>
                </c:pt>
                <c:pt idx="213">
                  <c:v>-2.1182674084935238E-3</c:v>
                </c:pt>
                <c:pt idx="214">
                  <c:v>-1.2311522196619684E-3</c:v>
                </c:pt>
                <c:pt idx="215">
                  <c:v>4.0318345165690772E-4</c:v>
                </c:pt>
                <c:pt idx="216">
                  <c:v>-1.1015071219304673E-3</c:v>
                </c:pt>
                <c:pt idx="217">
                  <c:v>1.9508228426203811E-3</c:v>
                </c:pt>
                <c:pt idx="218">
                  <c:v>3.0238951291099436E-3</c:v>
                </c:pt>
                <c:pt idx="219">
                  <c:v>5.3704087448558369E-4</c:v>
                </c:pt>
                <c:pt idx="220">
                  <c:v>-1.9467325371465005E-3</c:v>
                </c:pt>
                <c:pt idx="221">
                  <c:v>-1.2371409483460383E-3</c:v>
                </c:pt>
                <c:pt idx="222">
                  <c:v>1.5995793922252144E-3</c:v>
                </c:pt>
                <c:pt idx="223">
                  <c:v>-8.833835011030633E-4</c:v>
                </c:pt>
                <c:pt idx="224">
                  <c:v>3.5976402580040201E-4</c:v>
                </c:pt>
                <c:pt idx="225">
                  <c:v>7.1146844852987279E-4</c:v>
                </c:pt>
                <c:pt idx="226">
                  <c:v>4.8183150180529655E-3</c:v>
                </c:pt>
                <c:pt idx="227">
                  <c:v>1.2512549844283516E-3</c:v>
                </c:pt>
                <c:pt idx="228">
                  <c:v>7.9135735140312136E-4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C3-4E6E-B00E-F6699E7EBF34}"/>
            </c:ext>
          </c:extLst>
        </c:ser>
        <c:ser>
          <c:idx val="6"/>
          <c:order val="6"/>
          <c:tx>
            <c:strRef>
              <c:f>'CLO H1'!$AI$2</c:f>
              <c:strCache>
                <c:ptCount val="1"/>
                <c:pt idx="0">
                  <c:v>ICLO US Equity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H1'!$AI$3:$AI$231</c:f>
              <c:numCache>
                <c:formatCode>0.00%</c:formatCode>
                <c:ptCount val="229"/>
                <c:pt idx="0">
                  <c:v>1.0267997007527008E-3</c:v>
                </c:pt>
                <c:pt idx="1">
                  <c:v>3.3924990055440585E-3</c:v>
                </c:pt>
                <c:pt idx="2">
                  <c:v>-2.1273534439594233E-3</c:v>
                </c:pt>
                <c:pt idx="3">
                  <c:v>-2.9062104743309281E-3</c:v>
                </c:pt>
                <c:pt idx="4">
                  <c:v>1.2187309051172601E-3</c:v>
                </c:pt>
                <c:pt idx="5">
                  <c:v>2.3710314280678269E-3</c:v>
                </c:pt>
                <c:pt idx="6">
                  <c:v>-1.7203332955371131E-3</c:v>
                </c:pt>
                <c:pt idx="7">
                  <c:v>-2.8916755161232377E-3</c:v>
                </c:pt>
                <c:pt idx="8">
                  <c:v>-3.4890587531399841E-4</c:v>
                </c:pt>
                <c:pt idx="9">
                  <c:v>4.3618097289677138E-4</c:v>
                </c:pt>
                <c:pt idx="10">
                  <c:v>-5.6101753618009731E-4</c:v>
                </c:pt>
                <c:pt idx="11">
                  <c:v>-9.3859262096129825E-4</c:v>
                </c:pt>
                <c:pt idx="12">
                  <c:v>6.2336898921477868E-4</c:v>
                </c:pt>
                <c:pt idx="13">
                  <c:v>6.2581960523377944E-4</c:v>
                </c:pt>
                <c:pt idx="14">
                  <c:v>-1.5239647799774048E-3</c:v>
                </c:pt>
                <c:pt idx="15">
                  <c:v>-1.5437504049797823E-4</c:v>
                </c:pt>
                <c:pt idx="16">
                  <c:v>2.3277025192869338E-4</c:v>
                </c:pt>
                <c:pt idx="17">
                  <c:v>3.4724436785760204E-5</c:v>
                </c:pt>
                <c:pt idx="18">
                  <c:v>-9.3480880293661528E-4</c:v>
                </c:pt>
                <c:pt idx="19">
                  <c:v>-7.4421884210640332E-4</c:v>
                </c:pt>
                <c:pt idx="20">
                  <c:v>2.338207487453392E-4</c:v>
                </c:pt>
                <c:pt idx="21">
                  <c:v>3.9349041298430976E-5</c:v>
                </c:pt>
                <c:pt idx="22">
                  <c:v>2.3316641024373475E-4</c:v>
                </c:pt>
                <c:pt idx="23">
                  <c:v>-1.588389484743491E-4</c:v>
                </c:pt>
                <c:pt idx="24">
                  <c:v>8.1602142579284553E-4</c:v>
                </c:pt>
                <c:pt idx="25">
                  <c:v>1.9709336399698074E-4</c:v>
                </c:pt>
                <c:pt idx="26">
                  <c:v>-1.1386601916030248E-3</c:v>
                </c:pt>
                <c:pt idx="27">
                  <c:v>2.1978825408641711E-4</c:v>
                </c:pt>
                <c:pt idx="28">
                  <c:v>-5.5792161393386497E-4</c:v>
                </c:pt>
                <c:pt idx="29">
                  <c:v>6.0638725152650785E-4</c:v>
                </c:pt>
                <c:pt idx="30">
                  <c:v>2.2070283700537097E-4</c:v>
                </c:pt>
                <c:pt idx="31">
                  <c:v>-5.5915893034519382E-4</c:v>
                </c:pt>
                <c:pt idx="32">
                  <c:v>-3.6944432871777177E-4</c:v>
                </c:pt>
                <c:pt idx="33">
                  <c:v>2.2239567796855653E-4</c:v>
                </c:pt>
                <c:pt idx="34">
                  <c:v>4.1325279547699267E-4</c:v>
                </c:pt>
                <c:pt idx="35">
                  <c:v>2.2020282070989161E-4</c:v>
                </c:pt>
                <c:pt idx="36">
                  <c:v>3.018758914574704E-5</c:v>
                </c:pt>
                <c:pt idx="37">
                  <c:v>4.1734986372743421E-4</c:v>
                </c:pt>
                <c:pt idx="38">
                  <c:v>-1.6778222723390357E-4</c:v>
                </c:pt>
                <c:pt idx="39">
                  <c:v>8.0683690919802764E-4</c:v>
                </c:pt>
                <c:pt idx="40">
                  <c:v>2.8523145630288127E-5</c:v>
                </c:pt>
                <c:pt idx="41">
                  <c:v>2.2225982947476908E-4</c:v>
                </c:pt>
                <c:pt idx="42">
                  <c:v>-5.5820862590794107E-4</c:v>
                </c:pt>
                <c:pt idx="43">
                  <c:v>6.1220300109732229E-4</c:v>
                </c:pt>
                <c:pt idx="44">
                  <c:v>-5.5852807667455817E-4</c:v>
                </c:pt>
                <c:pt idx="45">
                  <c:v>1.3907322573174508E-3</c:v>
                </c:pt>
                <c:pt idx="46">
                  <c:v>-1.728239637990292E-4</c:v>
                </c:pt>
                <c:pt idx="47">
                  <c:v>-5.6271113718253662E-4</c:v>
                </c:pt>
                <c:pt idx="48">
                  <c:v>9.7605693763824775E-5</c:v>
                </c:pt>
                <c:pt idx="49">
                  <c:v>4.1247354693751959E-4</c:v>
                </c:pt>
                <c:pt idx="50">
                  <c:v>-3.6440517666991301E-4</c:v>
                </c:pt>
                <c:pt idx="51">
                  <c:v>6.060374891365683E-4</c:v>
                </c:pt>
                <c:pt idx="52">
                  <c:v>-1.7830332095258861E-4</c:v>
                </c:pt>
                <c:pt idx="53">
                  <c:v>2.1284585247260956E-4</c:v>
                </c:pt>
                <c:pt idx="54">
                  <c:v>2.1047867370760365E-4</c:v>
                </c:pt>
                <c:pt idx="55">
                  <c:v>2.0799651103242667E-5</c:v>
                </c:pt>
                <c:pt idx="56">
                  <c:v>-3.6733324200710626E-4</c:v>
                </c:pt>
                <c:pt idx="57">
                  <c:v>-3.65950439045859E-4</c:v>
                </c:pt>
                <c:pt idx="58">
                  <c:v>2.2643178634318417E-5</c:v>
                </c:pt>
                <c:pt idx="59">
                  <c:v>2.2178896674129867E-4</c:v>
                </c:pt>
                <c:pt idx="60">
                  <c:v>-1.7020123180211399E-4</c:v>
                </c:pt>
                <c:pt idx="61">
                  <c:v>2.189306544198022E-4</c:v>
                </c:pt>
                <c:pt idx="62">
                  <c:v>2.1860883791147145E-4</c:v>
                </c:pt>
                <c:pt idx="63">
                  <c:v>-1.756381091677639E-6</c:v>
                </c:pt>
                <c:pt idx="64">
                  <c:v>4.5878042654434736E-5</c:v>
                </c:pt>
                <c:pt idx="65">
                  <c:v>5.8848602953665008E-4</c:v>
                </c:pt>
                <c:pt idx="66">
                  <c:v>-3.6615002532336405E-4</c:v>
                </c:pt>
                <c:pt idx="67">
                  <c:v>8.0298033967007854E-4</c:v>
                </c:pt>
                <c:pt idx="68">
                  <c:v>-3.6554866382909612E-4</c:v>
                </c:pt>
                <c:pt idx="69">
                  <c:v>-7.830360859659713E-4</c:v>
                </c:pt>
                <c:pt idx="70">
                  <c:v>6.6554058380852155E-5</c:v>
                </c:pt>
                <c:pt idx="71">
                  <c:v>6.0989418853396593E-4</c:v>
                </c:pt>
                <c:pt idx="72">
                  <c:v>4.2158793630986402E-4</c:v>
                </c:pt>
                <c:pt idx="73">
                  <c:v>-3.5543800020421124E-4</c:v>
                </c:pt>
                <c:pt idx="74">
                  <c:v>3.5396206023552423E-5</c:v>
                </c:pt>
                <c:pt idx="75">
                  <c:v>-1.5847286736891952E-4</c:v>
                </c:pt>
                <c:pt idx="76">
                  <c:v>6.2253760546382431E-4</c:v>
                </c:pt>
                <c:pt idx="77">
                  <c:v>-5.4810153667184114E-4</c:v>
                </c:pt>
                <c:pt idx="78">
                  <c:v>3.6634940100421787E-5</c:v>
                </c:pt>
                <c:pt idx="79">
                  <c:v>-1.5987980784260003E-4</c:v>
                </c:pt>
                <c:pt idx="80">
                  <c:v>4.2593780336885878E-4</c:v>
                </c:pt>
                <c:pt idx="81">
                  <c:v>2.3258813116577848E-4</c:v>
                </c:pt>
                <c:pt idx="82">
                  <c:v>3.4262860902689596E-5</c:v>
                </c:pt>
                <c:pt idx="83">
                  <c:v>4.2274679082510147E-4</c:v>
                </c:pt>
                <c:pt idx="84">
                  <c:v>3.2879549136888286E-5</c:v>
                </c:pt>
                <c:pt idx="85">
                  <c:v>2.2372604166531751E-4</c:v>
                </c:pt>
                <c:pt idx="86">
                  <c:v>-1.6721529837449012E-4</c:v>
                </c:pt>
                <c:pt idx="87">
                  <c:v>-1.6626389421392496E-4</c:v>
                </c:pt>
                <c:pt idx="88">
                  <c:v>2.2510803685560354E-4</c:v>
                </c:pt>
                <c:pt idx="89">
                  <c:v>-3.1349818045145472E-4</c:v>
                </c:pt>
                <c:pt idx="90">
                  <c:v>8.0350960512087788E-4</c:v>
                </c:pt>
                <c:pt idx="91">
                  <c:v>-1.6800669355165887E-4</c:v>
                </c:pt>
                <c:pt idx="92">
                  <c:v>-1.67329451610021E-4</c:v>
                </c:pt>
                <c:pt idx="93">
                  <c:v>-5.5509965433553354E-4</c:v>
                </c:pt>
                <c:pt idx="94">
                  <c:v>1.0043505803298824E-3</c:v>
                </c:pt>
                <c:pt idx="95">
                  <c:v>2.2859144229725459E-4</c:v>
                </c:pt>
                <c:pt idx="96">
                  <c:v>-3.5788042605089387E-4</c:v>
                </c:pt>
                <c:pt idx="97">
                  <c:v>4.1800209262232713E-4</c:v>
                </c:pt>
                <c:pt idx="98">
                  <c:v>4.2310028350889262E-4</c:v>
                </c:pt>
                <c:pt idx="99">
                  <c:v>-3.5713726332742279E-4</c:v>
                </c:pt>
                <c:pt idx="100">
                  <c:v>-5.5247828936666465E-4</c:v>
                </c:pt>
                <c:pt idx="101">
                  <c:v>1.0078960151487237E-3</c:v>
                </c:pt>
                <c:pt idx="102">
                  <c:v>-1.6181592167119341E-4</c:v>
                </c:pt>
                <c:pt idx="103">
                  <c:v>6.2272086442116681E-4</c:v>
                </c:pt>
                <c:pt idx="104">
                  <c:v>-3.5631491785048652E-4</c:v>
                </c:pt>
                <c:pt idx="105">
                  <c:v>6.2387637397876006E-4</c:v>
                </c:pt>
                <c:pt idx="106">
                  <c:v>-3.4972975433367193E-4</c:v>
                </c:pt>
                <c:pt idx="107">
                  <c:v>2.3150781965686207E-4</c:v>
                </c:pt>
                <c:pt idx="108">
                  <c:v>-1.5589409356042694E-4</c:v>
                </c:pt>
                <c:pt idx="109">
                  <c:v>1.8606436999357712E-4</c:v>
                </c:pt>
                <c:pt idx="110">
                  <c:v>1.9722185572756956E-4</c:v>
                </c:pt>
                <c:pt idx="111">
                  <c:v>2.3795521163649802E-4</c:v>
                </c:pt>
                <c:pt idx="112">
                  <c:v>-1.4968828171113557E-4</c:v>
                </c:pt>
                <c:pt idx="113">
                  <c:v>4.331414703000469E-4</c:v>
                </c:pt>
                <c:pt idx="114">
                  <c:v>-2.6922245512661647E-4</c:v>
                </c:pt>
                <c:pt idx="115">
                  <c:v>1.6220664193022927E-4</c:v>
                </c:pt>
                <c:pt idx="116">
                  <c:v>4.2067686927937942E-5</c:v>
                </c:pt>
                <c:pt idx="117">
                  <c:v>4.0901820634875463E-5</c:v>
                </c:pt>
                <c:pt idx="118">
                  <c:v>-5.3291544838574012E-4</c:v>
                </c:pt>
                <c:pt idx="119">
                  <c:v>1.0140848150024251E-3</c:v>
                </c:pt>
                <c:pt idx="120">
                  <c:v>-3.4509488154710333E-4</c:v>
                </c:pt>
                <c:pt idx="121">
                  <c:v>4.4629191789180567E-4</c:v>
                </c:pt>
                <c:pt idx="122">
                  <c:v>2.4878000230543762E-4</c:v>
                </c:pt>
                <c:pt idx="123">
                  <c:v>2.5410478803666869E-4</c:v>
                </c:pt>
                <c:pt idx="124">
                  <c:v>1.4240431023977429E-3</c:v>
                </c:pt>
                <c:pt idx="125">
                  <c:v>-1.6970923702033236E-3</c:v>
                </c:pt>
                <c:pt idx="126">
                  <c:v>1.0316866291462112E-3</c:v>
                </c:pt>
                <c:pt idx="127">
                  <c:v>2.5407550843636884E-4</c:v>
                </c:pt>
                <c:pt idx="128">
                  <c:v>-1.3523812332216778E-4</c:v>
                </c:pt>
                <c:pt idx="129">
                  <c:v>-2.7535741611939279E-4</c:v>
                </c:pt>
                <c:pt idx="130">
                  <c:v>4.459746466443093E-4</c:v>
                </c:pt>
                <c:pt idx="131">
                  <c:v>5.8323623006950598E-5</c:v>
                </c:pt>
                <c:pt idx="132">
                  <c:v>5.8357499198136153E-5</c:v>
                </c:pt>
                <c:pt idx="133">
                  <c:v>2.5424061437173684E-4</c:v>
                </c:pt>
                <c:pt idx="134">
                  <c:v>2.5596885693901505E-4</c:v>
                </c:pt>
                <c:pt idx="135">
                  <c:v>8.3888217736460824E-4</c:v>
                </c:pt>
                <c:pt idx="136">
                  <c:v>-3.2966525994593265E-4</c:v>
                </c:pt>
                <c:pt idx="137">
                  <c:v>2.5481866686538623E-4</c:v>
                </c:pt>
                <c:pt idx="138">
                  <c:v>-5.2260758920508188E-4</c:v>
                </c:pt>
                <c:pt idx="139">
                  <c:v>4.4787009028524061E-4</c:v>
                </c:pt>
                <c:pt idx="140">
                  <c:v>5.8711466799143963E-5</c:v>
                </c:pt>
                <c:pt idx="141">
                  <c:v>-7.2160107576579868E-4</c:v>
                </c:pt>
                <c:pt idx="142">
                  <c:v>6.4041365405520523E-4</c:v>
                </c:pt>
                <c:pt idx="143">
                  <c:v>4.4261762937480853E-4</c:v>
                </c:pt>
                <c:pt idx="144">
                  <c:v>8.3075434733159703E-4</c:v>
                </c:pt>
                <c:pt idx="145">
                  <c:v>-5.3276346773467598E-4</c:v>
                </c:pt>
                <c:pt idx="146">
                  <c:v>2.471605091098894E-4</c:v>
                </c:pt>
                <c:pt idx="147">
                  <c:v>2.4796740812504936E-4</c:v>
                </c:pt>
                <c:pt idx="148">
                  <c:v>-1.4287176361404974E-4</c:v>
                </c:pt>
                <c:pt idx="149">
                  <c:v>4.4337937980287734E-4</c:v>
                </c:pt>
                <c:pt idx="150">
                  <c:v>5.0416932769081768E-5</c:v>
                </c:pt>
                <c:pt idx="151">
                  <c:v>5.2767000024767086E-5</c:v>
                </c:pt>
                <c:pt idx="152">
                  <c:v>-3.6463454262254391E-3</c:v>
                </c:pt>
                <c:pt idx="153">
                  <c:v>4.5387216813483899E-3</c:v>
                </c:pt>
                <c:pt idx="154">
                  <c:v>1.6057463694512109E-3</c:v>
                </c:pt>
                <c:pt idx="155">
                  <c:v>4.4807035895821912E-5</c:v>
                </c:pt>
                <c:pt idx="156">
                  <c:v>2.4850408981458294E-4</c:v>
                </c:pt>
                <c:pt idx="157">
                  <c:v>-1.9208134195836113E-4</c:v>
                </c:pt>
                <c:pt idx="158">
                  <c:v>-9.6947264337510219E-5</c:v>
                </c:pt>
                <c:pt idx="159">
                  <c:v>6.2958333230600516E-4</c:v>
                </c:pt>
                <c:pt idx="160">
                  <c:v>-7.3355765894800307E-4</c:v>
                </c:pt>
                <c:pt idx="161">
                  <c:v>-3.3902115989059567E-4</c:v>
                </c:pt>
                <c:pt idx="162">
                  <c:v>4.1596946797683998E-3</c:v>
                </c:pt>
                <c:pt idx="163">
                  <c:v>-5.5909784751004832E-3</c:v>
                </c:pt>
                <c:pt idx="164">
                  <c:v>-9.1981317560374531E-4</c:v>
                </c:pt>
                <c:pt idx="165">
                  <c:v>4.3429270165762368E-4</c:v>
                </c:pt>
                <c:pt idx="166">
                  <c:v>2.3570533127292848E-4</c:v>
                </c:pt>
                <c:pt idx="167">
                  <c:v>3.889410202595478E-5</c:v>
                </c:pt>
                <c:pt idx="168">
                  <c:v>2.2976082096293204E-4</c:v>
                </c:pt>
                <c:pt idx="169">
                  <c:v>-5.4662450522724448E-4</c:v>
                </c:pt>
                <c:pt idx="170">
                  <c:v>6.1969747054213542E-4</c:v>
                </c:pt>
                <c:pt idx="171">
                  <c:v>3.0304371844813716E-5</c:v>
                </c:pt>
                <c:pt idx="172">
                  <c:v>2.3029078933678448E-4</c:v>
                </c:pt>
                <c:pt idx="173">
                  <c:v>2.5807033404889879E-4</c:v>
                </c:pt>
                <c:pt idx="174">
                  <c:v>6.162276720138582E-4</c:v>
                </c:pt>
                <c:pt idx="175">
                  <c:v>-1.6019620570295601E-4</c:v>
                </c:pt>
                <c:pt idx="176">
                  <c:v>2.3066981238284434E-4</c:v>
                </c:pt>
                <c:pt idx="177">
                  <c:v>-1.5846524032148146E-4</c:v>
                </c:pt>
                <c:pt idx="178">
                  <c:v>2.2523402666196901E-4</c:v>
                </c:pt>
                <c:pt idx="179">
                  <c:v>3.6959681304127301E-5</c:v>
                </c:pt>
                <c:pt idx="180">
                  <c:v>2.2504347481788756E-4</c:v>
                </c:pt>
                <c:pt idx="181">
                  <c:v>2.2509443347118463E-4</c:v>
                </c:pt>
                <c:pt idx="182">
                  <c:v>6.1529459373343975E-4</c:v>
                </c:pt>
                <c:pt idx="183">
                  <c:v>-7.4781724620420764E-4</c:v>
                </c:pt>
                <c:pt idx="184">
                  <c:v>1.5879783948686832E-3</c:v>
                </c:pt>
                <c:pt idx="185">
                  <c:v>-1.3347629943515349E-3</c:v>
                </c:pt>
                <c:pt idx="186">
                  <c:v>2.2664004936556736E-5</c:v>
                </c:pt>
                <c:pt idx="187">
                  <c:v>2.184516546173132E-4</c:v>
                </c:pt>
                <c:pt idx="188">
                  <c:v>-3.6335925415786896E-4</c:v>
                </c:pt>
                <c:pt idx="189">
                  <c:v>8.0431466683106301E-4</c:v>
                </c:pt>
                <c:pt idx="190">
                  <c:v>2.8402551904171958E-5</c:v>
                </c:pt>
                <c:pt idx="191">
                  <c:v>-1.6615732280089723E-4</c:v>
                </c:pt>
                <c:pt idx="192">
                  <c:v>1.6209761829388825E-4</c:v>
                </c:pt>
                <c:pt idx="193">
                  <c:v>6.0912634778631514E-4</c:v>
                </c:pt>
                <c:pt idx="194">
                  <c:v>2.7728758012601773E-5</c:v>
                </c:pt>
                <c:pt idx="195">
                  <c:v>-5.5245449855911843E-4</c:v>
                </c:pt>
                <c:pt idx="196">
                  <c:v>6.0847368911698396E-4</c:v>
                </c:pt>
                <c:pt idx="197">
                  <c:v>-3.5861535540449019E-4</c:v>
                </c:pt>
                <c:pt idx="198">
                  <c:v>1.197601130107806E-3</c:v>
                </c:pt>
                <c:pt idx="199">
                  <c:v>-5.5583594693942029E-4</c:v>
                </c:pt>
                <c:pt idx="200">
                  <c:v>-1.7158123208926845E-4</c:v>
                </c:pt>
                <c:pt idx="201">
                  <c:v>6.028838056137964E-4</c:v>
                </c:pt>
                <c:pt idx="202">
                  <c:v>2.1886305265650385E-4</c:v>
                </c:pt>
                <c:pt idx="203">
                  <c:v>4.1617711480768094E-4</c:v>
                </c:pt>
                <c:pt idx="204">
                  <c:v>-9.4742603454378571E-4</c:v>
                </c:pt>
                <c:pt idx="205">
                  <c:v>4.1785915644454441E-4</c:v>
                </c:pt>
                <c:pt idx="206">
                  <c:v>9.965320924358867E-4</c:v>
                </c:pt>
                <c:pt idx="207">
                  <c:v>2.1794124901131084E-4</c:v>
                </c:pt>
                <c:pt idx="208">
                  <c:v>-5.6997133787028975E-4</c:v>
                </c:pt>
                <c:pt idx="209">
                  <c:v>-3.7428061563837822E-4</c:v>
                </c:pt>
                <c:pt idx="210">
                  <c:v>-7.6158860902819647E-4</c:v>
                </c:pt>
                <c:pt idx="211">
                  <c:v>9.9586111796123866E-4</c:v>
                </c:pt>
                <c:pt idx="212">
                  <c:v>6.0349569797435443E-4</c:v>
                </c:pt>
                <c:pt idx="213">
                  <c:v>-1.7325331922224407E-4</c:v>
                </c:pt>
                <c:pt idx="214">
                  <c:v>-5.6168636506204184E-4</c:v>
                </c:pt>
                <c:pt idx="215">
                  <c:v>4.5019832932013948E-4</c:v>
                </c:pt>
                <c:pt idx="216">
                  <c:v>-3.6743175751774437E-4</c:v>
                </c:pt>
                <c:pt idx="217">
                  <c:v>8.0071674673010129E-4</c:v>
                </c:pt>
                <c:pt idx="218">
                  <c:v>-1.6879412793024962E-4</c:v>
                </c:pt>
                <c:pt idx="219">
                  <c:v>-1.729493555635564E-4</c:v>
                </c:pt>
                <c:pt idx="220">
                  <c:v>2.1530045504380979E-4</c:v>
                </c:pt>
                <c:pt idx="221">
                  <c:v>6.022898738342608E-4</c:v>
                </c:pt>
                <c:pt idx="222">
                  <c:v>2.1715042379466531E-4</c:v>
                </c:pt>
                <c:pt idx="223">
                  <c:v>-1.7465125348281596E-4</c:v>
                </c:pt>
                <c:pt idx="224">
                  <c:v>2.1722711490324009E-4</c:v>
                </c:pt>
                <c:pt idx="225">
                  <c:v>2.1255812683529385E-5</c:v>
                </c:pt>
                <c:pt idx="226">
                  <c:v>2.1282506447350968E-4</c:v>
                </c:pt>
                <c:pt idx="227">
                  <c:v>2.1384481372410669E-4</c:v>
                </c:pt>
                <c:pt idx="228">
                  <c:v>1.5331589387157507E-5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C3-4E6E-B00E-F6699E7EBF34}"/>
            </c:ext>
          </c:extLst>
        </c:ser>
        <c:ser>
          <c:idx val="7"/>
          <c:order val="7"/>
          <c:tx>
            <c:strRef>
              <c:f>'CLO H1'!$AJ$2</c:f>
              <c:strCache>
                <c:ptCount val="1"/>
                <c:pt idx="0">
                  <c:v>JAAA US Equity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H1'!$AJ$3:$AJ$231</c:f>
              <c:numCache>
                <c:formatCode>0.00%</c:formatCode>
                <c:ptCount val="229"/>
                <c:pt idx="0">
                  <c:v>1.2295510689166456E-3</c:v>
                </c:pt>
                <c:pt idx="1">
                  <c:v>4.232437174889192E-5</c:v>
                </c:pt>
                <c:pt idx="2">
                  <c:v>1.0271453282093557E-3</c:v>
                </c:pt>
                <c:pt idx="3">
                  <c:v>3.8046160477867019E-5</c:v>
                </c:pt>
                <c:pt idx="4">
                  <c:v>3.9232921278609112E-5</c:v>
                </c:pt>
                <c:pt idx="5">
                  <c:v>-5.5408687965086134E-4</c:v>
                </c:pt>
                <c:pt idx="6">
                  <c:v>6.3616297416246859E-4</c:v>
                </c:pt>
                <c:pt idx="7">
                  <c:v>4.1501847174219009E-5</c:v>
                </c:pt>
                <c:pt idx="8">
                  <c:v>-3.5400651684935891E-4</c:v>
                </c:pt>
                <c:pt idx="9">
                  <c:v>-1.1469697652510824E-3</c:v>
                </c:pt>
                <c:pt idx="10">
                  <c:v>2.3577391027163053E-4</c:v>
                </c:pt>
                <c:pt idx="11">
                  <c:v>1.4263671178680326E-3</c:v>
                </c:pt>
                <c:pt idx="12">
                  <c:v>-2.13380742054603E-3</c:v>
                </c:pt>
                <c:pt idx="13">
                  <c:v>-1.5831650998010538E-4</c:v>
                </c:pt>
                <c:pt idx="14">
                  <c:v>-5.5322215163322586E-4</c:v>
                </c:pt>
                <c:pt idx="15">
                  <c:v>-1.3383890300786572E-3</c:v>
                </c:pt>
                <c:pt idx="16">
                  <c:v>4.3427142725005474E-4</c:v>
                </c:pt>
                <c:pt idx="17">
                  <c:v>-9.4751776815382716E-4</c:v>
                </c:pt>
                <c:pt idx="18">
                  <c:v>2.3555255024709787E-4</c:v>
                </c:pt>
                <c:pt idx="19">
                  <c:v>-7.4832434647120749E-4</c:v>
                </c:pt>
                <c:pt idx="20">
                  <c:v>-3.7429209937012153E-4</c:v>
                </c:pt>
                <c:pt idx="21">
                  <c:v>-1.563786946716661E-4</c:v>
                </c:pt>
                <c:pt idx="22">
                  <c:v>-3.5534226113831391E-4</c:v>
                </c:pt>
                <c:pt idx="23">
                  <c:v>3.8099730778728969E-5</c:v>
                </c:pt>
                <c:pt idx="24">
                  <c:v>8.217701876087613E-4</c:v>
                </c:pt>
                <c:pt idx="25">
                  <c:v>-3.6005289021334708E-4</c:v>
                </c:pt>
                <c:pt idx="26">
                  <c:v>-1.6603552340987981E-4</c:v>
                </c:pt>
                <c:pt idx="27">
                  <c:v>2.6738496169853576E-5</c:v>
                </c:pt>
                <c:pt idx="28">
                  <c:v>2.7623829774059416E-5</c:v>
                </c:pt>
                <c:pt idx="29">
                  <c:v>-7.6047382953314813E-4</c:v>
                </c:pt>
                <c:pt idx="30">
                  <c:v>-1.6812462841420128E-4</c:v>
                </c:pt>
                <c:pt idx="31">
                  <c:v>-3.6749854628626011E-4</c:v>
                </c:pt>
                <c:pt idx="32">
                  <c:v>-7.6249976749132031E-4</c:v>
                </c:pt>
                <c:pt idx="33">
                  <c:v>2.720135652523048E-5</c:v>
                </c:pt>
                <c:pt idx="34">
                  <c:v>2.8453412461271199E-5</c:v>
                </c:pt>
                <c:pt idx="35">
                  <c:v>2.2352637639966311E-4</c:v>
                </c:pt>
                <c:pt idx="36">
                  <c:v>2.2649986810430178E-4</c:v>
                </c:pt>
                <c:pt idx="37">
                  <c:v>2.2931310799223503E-4</c:v>
                </c:pt>
                <c:pt idx="38">
                  <c:v>-1.6778222723390357E-4</c:v>
                </c:pt>
                <c:pt idx="39">
                  <c:v>-5.5029585746879661E-5</c:v>
                </c:pt>
                <c:pt idx="40">
                  <c:v>2.2484481811524404E-4</c:v>
                </c:pt>
                <c:pt idx="41">
                  <c:v>2.7907945471028484E-5</c:v>
                </c:pt>
                <c:pt idx="42">
                  <c:v>2.7409832153768576E-5</c:v>
                </c:pt>
                <c:pt idx="43">
                  <c:v>2.7581295324763389E-5</c:v>
                </c:pt>
                <c:pt idx="44">
                  <c:v>-1.684860199657745E-4</c:v>
                </c:pt>
                <c:pt idx="45">
                  <c:v>2.2147338782851911E-4</c:v>
                </c:pt>
                <c:pt idx="46">
                  <c:v>2.1901710811889075E-4</c:v>
                </c:pt>
                <c:pt idx="47">
                  <c:v>2.3746780950739677E-5</c:v>
                </c:pt>
                <c:pt idx="48">
                  <c:v>2.2301137609770372E-4</c:v>
                </c:pt>
                <c:pt idx="49">
                  <c:v>6.1434830374262894E-4</c:v>
                </c:pt>
                <c:pt idx="50">
                  <c:v>2.550283318658586E-5</c:v>
                </c:pt>
                <c:pt idx="51">
                  <c:v>6.1451377711296828E-4</c:v>
                </c:pt>
                <c:pt idx="52">
                  <c:v>1.8118473210648744E-5</c:v>
                </c:pt>
                <c:pt idx="53">
                  <c:v>4.1291155023381876E-4</c:v>
                </c:pt>
                <c:pt idx="54">
                  <c:v>6.0928665261528181E-4</c:v>
                </c:pt>
                <c:pt idx="55">
                  <c:v>-3.6987300863233763E-4</c:v>
                </c:pt>
                <c:pt idx="56">
                  <c:v>-3.6996732143668165E-4</c:v>
                </c:pt>
                <c:pt idx="57">
                  <c:v>4.1985506027808484E-4</c:v>
                </c:pt>
                <c:pt idx="58">
                  <c:v>-3.6969741161474445E-4</c:v>
                </c:pt>
                <c:pt idx="59">
                  <c:v>6.1932955064847306E-4</c:v>
                </c:pt>
                <c:pt idx="60">
                  <c:v>-1.7020123180211399E-4</c:v>
                </c:pt>
                <c:pt idx="61">
                  <c:v>2.9221174103755132E-5</c:v>
                </c:pt>
                <c:pt idx="62">
                  <c:v>6.1495280191548041E-4</c:v>
                </c:pt>
                <c:pt idx="63">
                  <c:v>4.2100381869136783E-4</c:v>
                </c:pt>
                <c:pt idx="64">
                  <c:v>2.4932433494218031E-5</c:v>
                </c:pt>
                <c:pt idx="65">
                  <c:v>6.5070554615687115E-4</c:v>
                </c:pt>
                <c:pt idx="66">
                  <c:v>6.1663268363210122E-4</c:v>
                </c:pt>
                <c:pt idx="67">
                  <c:v>-1.6993506106866008E-4</c:v>
                </c:pt>
                <c:pt idx="68">
                  <c:v>-9.5877112937636788E-4</c:v>
                </c:pt>
                <c:pt idx="69">
                  <c:v>-7.5403975387722255E-4</c:v>
                </c:pt>
                <c:pt idx="70">
                  <c:v>8.1839804388317283E-4</c:v>
                </c:pt>
                <c:pt idx="71">
                  <c:v>4.2413944464492204E-4</c:v>
                </c:pt>
                <c:pt idx="72">
                  <c:v>-3.584578022540752E-4</c:v>
                </c:pt>
                <c:pt idx="73">
                  <c:v>-1.6074126598586425E-4</c:v>
                </c:pt>
                <c:pt idx="74">
                  <c:v>3.6541712433946216E-5</c:v>
                </c:pt>
                <c:pt idx="75">
                  <c:v>6.3069261108150698E-4</c:v>
                </c:pt>
                <c:pt idx="76">
                  <c:v>3.9064967309210274E-5</c:v>
                </c:pt>
                <c:pt idx="77">
                  <c:v>-5.5214764631172919E-4</c:v>
                </c:pt>
                <c:pt idx="78">
                  <c:v>-3.5417111894009423E-4</c:v>
                </c:pt>
                <c:pt idx="79">
                  <c:v>1.4186428895022196E-3</c:v>
                </c:pt>
                <c:pt idx="80">
                  <c:v>5.5815932155089953E-5</c:v>
                </c:pt>
                <c:pt idx="81">
                  <c:v>-1.5748885771360577E-4</c:v>
                </c:pt>
                <c:pt idx="82">
                  <c:v>2.3195863697189623E-4</c:v>
                </c:pt>
                <c:pt idx="83">
                  <c:v>-1.6282552906865533E-4</c:v>
                </c:pt>
                <c:pt idx="84">
                  <c:v>-7.5116090462357121E-4</c:v>
                </c:pt>
                <c:pt idx="85">
                  <c:v>4.2227424141949577E-4</c:v>
                </c:pt>
                <c:pt idx="86">
                  <c:v>1.209380224580503E-3</c:v>
                </c:pt>
                <c:pt idx="87">
                  <c:v>2.2552172338641263E-4</c:v>
                </c:pt>
                <c:pt idx="88">
                  <c:v>-1.6565487631603482E-4</c:v>
                </c:pt>
                <c:pt idx="89">
                  <c:v>-1.1471497912741713E-3</c:v>
                </c:pt>
                <c:pt idx="90">
                  <c:v>8.1464540225328896E-4</c:v>
                </c:pt>
                <c:pt idx="91">
                  <c:v>6.1954726146695727E-4</c:v>
                </c:pt>
                <c:pt idx="92">
                  <c:v>2.2660264729057467E-4</c:v>
                </c:pt>
                <c:pt idx="93">
                  <c:v>2.9409056274687373E-5</c:v>
                </c:pt>
                <c:pt idx="94">
                  <c:v>-3.5991728530471168E-4</c:v>
                </c:pt>
                <c:pt idx="95">
                  <c:v>8.2284985813196876E-4</c:v>
                </c:pt>
                <c:pt idx="96">
                  <c:v>6.2711591461450666E-4</c:v>
                </c:pt>
                <c:pt idx="97">
                  <c:v>2.2868341985615714E-4</c:v>
                </c:pt>
                <c:pt idx="98">
                  <c:v>2.3359615006146583E-4</c:v>
                </c:pt>
                <c:pt idx="99">
                  <c:v>-5.5600130120470048E-4</c:v>
                </c:pt>
                <c:pt idx="100">
                  <c:v>4.9081411982521139E-4</c:v>
                </c:pt>
                <c:pt idx="101">
                  <c:v>-1.6168255817183841E-4</c:v>
                </c:pt>
                <c:pt idx="102">
                  <c:v>6.2382824741291643E-4</c:v>
                </c:pt>
                <c:pt idx="103">
                  <c:v>-3.5470530676562362E-4</c:v>
                </c:pt>
                <c:pt idx="104">
                  <c:v>6.2598392233237377E-4</c:v>
                </c:pt>
                <c:pt idx="105">
                  <c:v>3.977679964006775E-5</c:v>
                </c:pt>
                <c:pt idx="106">
                  <c:v>-3.5466189301869289E-4</c:v>
                </c:pt>
                <c:pt idx="107">
                  <c:v>2.3624127189236788E-4</c:v>
                </c:pt>
                <c:pt idx="108">
                  <c:v>-1.5589409356042694E-4</c:v>
                </c:pt>
                <c:pt idx="109">
                  <c:v>4.108160128057925E-5</c:v>
                </c:pt>
                <c:pt idx="110">
                  <c:v>4.3970527580783347E-4</c:v>
                </c:pt>
                <c:pt idx="111">
                  <c:v>-1.5178597262477389E-4</c:v>
                </c:pt>
                <c:pt idx="112">
                  <c:v>-1.4968828171113557E-4</c:v>
                </c:pt>
                <c:pt idx="113">
                  <c:v>2.444343222050005E-4</c:v>
                </c:pt>
                <c:pt idx="114">
                  <c:v>4.4551440247175833E-5</c:v>
                </c:pt>
                <c:pt idx="115">
                  <c:v>-1.5190056872871338E-4</c:v>
                </c:pt>
                <c:pt idx="116">
                  <c:v>2.434869095129244E-4</c:v>
                </c:pt>
                <c:pt idx="117">
                  <c:v>4.5793399306326421E-5</c:v>
                </c:pt>
                <c:pt idx="118">
                  <c:v>4.6834806971096654E-5</c:v>
                </c:pt>
                <c:pt idx="119">
                  <c:v>2.4455915290633179E-4</c:v>
                </c:pt>
                <c:pt idx="120">
                  <c:v>2.4536909637995485E-4</c:v>
                </c:pt>
                <c:pt idx="121">
                  <c:v>5.7081187734064898E-5</c:v>
                </c:pt>
                <c:pt idx="122">
                  <c:v>5.8273812191922403E-5</c:v>
                </c:pt>
                <c:pt idx="123">
                  <c:v>5.0498603792492602E-4</c:v>
                </c:pt>
                <c:pt idx="124">
                  <c:v>-3.3569310771741634E-4</c:v>
                </c:pt>
                <c:pt idx="125">
                  <c:v>2.5558906641709456E-4</c:v>
                </c:pt>
                <c:pt idx="126">
                  <c:v>2.5506990602419677E-4</c:v>
                </c:pt>
                <c:pt idx="127">
                  <c:v>-1.3749294847209548E-4</c:v>
                </c:pt>
                <c:pt idx="128">
                  <c:v>6.1883225259684593E-5</c:v>
                </c:pt>
                <c:pt idx="129">
                  <c:v>5.869190145624259E-5</c:v>
                </c:pt>
                <c:pt idx="130">
                  <c:v>6.5112106507259071E-4</c:v>
                </c:pt>
                <c:pt idx="131">
                  <c:v>6.1502286516912363E-5</c:v>
                </c:pt>
                <c:pt idx="132">
                  <c:v>6.1537407614276063E-5</c:v>
                </c:pt>
                <c:pt idx="133">
                  <c:v>-1.3433660320716356E-4</c:v>
                </c:pt>
                <c:pt idx="134">
                  <c:v>2.6047960112585145E-4</c:v>
                </c:pt>
                <c:pt idx="135">
                  <c:v>2.6121353830954597E-4</c:v>
                </c:pt>
                <c:pt idx="136">
                  <c:v>2.5839930202242734E-4</c:v>
                </c:pt>
                <c:pt idx="137">
                  <c:v>-3.3024784387203354E-4</c:v>
                </c:pt>
                <c:pt idx="138">
                  <c:v>-1.3357686619852593E-4</c:v>
                </c:pt>
                <c:pt idx="139">
                  <c:v>2.5761027247916957E-4</c:v>
                </c:pt>
                <c:pt idx="140">
                  <c:v>6.5362558482395805E-4</c:v>
                </c:pt>
                <c:pt idx="141">
                  <c:v>-3.3572391003033886E-4</c:v>
                </c:pt>
                <c:pt idx="142">
                  <c:v>5.9416322007121991E-5</c:v>
                </c:pt>
                <c:pt idx="143">
                  <c:v>4.2466179142830462E-4</c:v>
                </c:pt>
                <c:pt idx="144">
                  <c:v>6.4294679228593665E-4</c:v>
                </c:pt>
                <c:pt idx="145">
                  <c:v>-3.3924179817867994E-4</c:v>
                </c:pt>
                <c:pt idx="146">
                  <c:v>5.3525343866045461E-5</c:v>
                </c:pt>
                <c:pt idx="147">
                  <c:v>-1.4220172322598756E-4</c:v>
                </c:pt>
                <c:pt idx="148">
                  <c:v>2.5004614729251529E-4</c:v>
                </c:pt>
                <c:pt idx="149">
                  <c:v>4.4750739660726069E-4</c:v>
                </c:pt>
                <c:pt idx="150">
                  <c:v>2.5019496184430778E-4</c:v>
                </c:pt>
                <c:pt idx="151">
                  <c:v>5.4183100502092074E-5</c:v>
                </c:pt>
                <c:pt idx="152">
                  <c:v>4.4671553295527744E-4</c:v>
                </c:pt>
                <c:pt idx="153">
                  <c:v>1.4322959721373429E-3</c:v>
                </c:pt>
                <c:pt idx="154">
                  <c:v>4.4533433917970378E-4</c:v>
                </c:pt>
                <c:pt idx="155">
                  <c:v>5.1411257696587498E-5</c:v>
                </c:pt>
                <c:pt idx="156">
                  <c:v>-3.423650536171774E-4</c:v>
                </c:pt>
                <c:pt idx="157">
                  <c:v>-3.4028951487752312E-4</c:v>
                </c:pt>
                <c:pt idx="158">
                  <c:v>-7.3717454528399173E-4</c:v>
                </c:pt>
                <c:pt idx="159">
                  <c:v>2.4645267710776686E-4</c:v>
                </c:pt>
                <c:pt idx="160">
                  <c:v>4.8130448242700297E-5</c:v>
                </c:pt>
                <c:pt idx="161">
                  <c:v>4.4709336759907181E-4</c:v>
                </c:pt>
                <c:pt idx="162">
                  <c:v>2.0315061555395975E-3</c:v>
                </c:pt>
                <c:pt idx="163">
                  <c:v>-1.1314191490978676E-3</c:v>
                </c:pt>
                <c:pt idx="164">
                  <c:v>-2.3110032090482013E-3</c:v>
                </c:pt>
                <c:pt idx="165">
                  <c:v>3.2401624658229267E-4</c:v>
                </c:pt>
                <c:pt idx="166">
                  <c:v>-7.4019424605276107E-4</c:v>
                </c:pt>
                <c:pt idx="167">
                  <c:v>6.286573749987312E-4</c:v>
                </c:pt>
                <c:pt idx="168">
                  <c:v>6.2768062415785586E-4</c:v>
                </c:pt>
                <c:pt idx="169">
                  <c:v>4.3062225640677632E-4</c:v>
                </c:pt>
                <c:pt idx="170">
                  <c:v>-1.6064216966182876E-4</c:v>
                </c:pt>
                <c:pt idx="171">
                  <c:v>-3.5795874958755025E-4</c:v>
                </c:pt>
                <c:pt idx="172">
                  <c:v>6.2525820962977541E-4</c:v>
                </c:pt>
                <c:pt idx="173">
                  <c:v>-1.6226551429388003E-4</c:v>
                </c:pt>
                <c:pt idx="174">
                  <c:v>6.2573727140602386E-4</c:v>
                </c:pt>
                <c:pt idx="175">
                  <c:v>-1.6019620570295601E-4</c:v>
                </c:pt>
                <c:pt idx="176">
                  <c:v>-3.546305078374612E-4</c:v>
                </c:pt>
                <c:pt idx="177">
                  <c:v>3.7608806870537137E-5</c:v>
                </c:pt>
                <c:pt idx="178">
                  <c:v>3.7160464077423683E-5</c:v>
                </c:pt>
                <c:pt idx="179">
                  <c:v>4.30866664461238E-4</c:v>
                </c:pt>
                <c:pt idx="180">
                  <c:v>3.6901035492142853E-5</c:v>
                </c:pt>
                <c:pt idx="181">
                  <c:v>3.1606711272003096E-5</c:v>
                </c:pt>
                <c:pt idx="182">
                  <c:v>6.2438937800668448E-4</c:v>
                </c:pt>
                <c:pt idx="183">
                  <c:v>3.3455744560262346E-5</c:v>
                </c:pt>
                <c:pt idx="184">
                  <c:v>2.3064458721155923E-4</c:v>
                </c:pt>
                <c:pt idx="185">
                  <c:v>2.8632265825168091E-5</c:v>
                </c:pt>
                <c:pt idx="186">
                  <c:v>2.7715095808567014E-5</c:v>
                </c:pt>
                <c:pt idx="187">
                  <c:v>1.7152795465213977E-4</c:v>
                </c:pt>
                <c:pt idx="188">
                  <c:v>2.2360809972044038E-4</c:v>
                </c:pt>
                <c:pt idx="189">
                  <c:v>2.9859466014636737E-5</c:v>
                </c:pt>
                <c:pt idx="190">
                  <c:v>-1.6871044664212853E-4</c:v>
                </c:pt>
                <c:pt idx="191">
                  <c:v>-1.6615732280089723E-4</c:v>
                </c:pt>
                <c:pt idx="192">
                  <c:v>2.267467577092841E-4</c:v>
                </c:pt>
                <c:pt idx="193">
                  <c:v>6.2218474904951471E-4</c:v>
                </c:pt>
                <c:pt idx="194">
                  <c:v>-1.661154546801491E-4</c:v>
                </c:pt>
                <c:pt idx="195">
                  <c:v>3.2193772202315785E-5</c:v>
                </c:pt>
                <c:pt idx="196">
                  <c:v>4.2447626383812498E-4</c:v>
                </c:pt>
                <c:pt idx="197">
                  <c:v>-1.647335598475852E-4</c:v>
                </c:pt>
                <c:pt idx="198">
                  <c:v>3.0584299758551481E-5</c:v>
                </c:pt>
                <c:pt idx="199">
                  <c:v>-1.6769471998978602E-4</c:v>
                </c:pt>
                <c:pt idx="200">
                  <c:v>2.5722969451802413E-5</c:v>
                </c:pt>
                <c:pt idx="201">
                  <c:v>2.3341407275001558E-5</c:v>
                </c:pt>
                <c:pt idx="202">
                  <c:v>4.1911540356198707E-4</c:v>
                </c:pt>
                <c:pt idx="203">
                  <c:v>-1.6705547835038637E-4</c:v>
                </c:pt>
                <c:pt idx="204">
                  <c:v>-1.668575970581454E-4</c:v>
                </c:pt>
                <c:pt idx="205">
                  <c:v>-1.6879412793024962E-4</c:v>
                </c:pt>
                <c:pt idx="206">
                  <c:v>1.4254137203906225E-4</c:v>
                </c:pt>
                <c:pt idx="207">
                  <c:v>2.1851474755085754E-4</c:v>
                </c:pt>
                <c:pt idx="208">
                  <c:v>2.146531180002853E-4</c:v>
                </c:pt>
                <c:pt idx="209">
                  <c:v>4.1019268036479595E-4</c:v>
                </c:pt>
                <c:pt idx="210">
                  <c:v>-3.7426287521835633E-4</c:v>
                </c:pt>
                <c:pt idx="211">
                  <c:v>2.0321346684282204E-5</c:v>
                </c:pt>
                <c:pt idx="212">
                  <c:v>1.005398798208601E-3</c:v>
                </c:pt>
                <c:pt idx="213">
                  <c:v>-1.7325331922224407E-4</c:v>
                </c:pt>
                <c:pt idx="214">
                  <c:v>2.5884847952184487E-5</c:v>
                </c:pt>
                <c:pt idx="215">
                  <c:v>2.194148789453898E-4</c:v>
                </c:pt>
                <c:pt idx="216">
                  <c:v>4.1871043588082024E-4</c:v>
                </c:pt>
                <c:pt idx="217">
                  <c:v>2.2407711862104662E-4</c:v>
                </c:pt>
                <c:pt idx="218">
                  <c:v>2.7844568476931286E-5</c:v>
                </c:pt>
                <c:pt idx="219">
                  <c:v>2.3728015225543686E-5</c:v>
                </c:pt>
                <c:pt idx="220">
                  <c:v>2.3555337866687509E-5</c:v>
                </c:pt>
                <c:pt idx="221">
                  <c:v>4.1706904812199852E-4</c:v>
                </c:pt>
                <c:pt idx="222">
                  <c:v>6.1618876700308967E-4</c:v>
                </c:pt>
                <c:pt idx="223">
                  <c:v>-1.7465125348281596E-4</c:v>
                </c:pt>
                <c:pt idx="224">
                  <c:v>2.344330323489352E-5</c:v>
                </c:pt>
                <c:pt idx="225">
                  <c:v>4.1898886082147868E-4</c:v>
                </c:pt>
                <c:pt idx="226">
                  <c:v>-1.7465884961187506E-4</c:v>
                </c:pt>
                <c:pt idx="227">
                  <c:v>6.153462840752244E-4</c:v>
                </c:pt>
                <c:pt idx="228">
                  <c:v>2.9833600260786852E-4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C3-4E6E-B00E-F6699E7EBF34}"/>
            </c:ext>
          </c:extLst>
        </c:ser>
        <c:ser>
          <c:idx val="8"/>
          <c:order val="8"/>
          <c:tx>
            <c:strRef>
              <c:f>'CLO H1'!$AK$2</c:f>
              <c:strCache>
                <c:ptCount val="1"/>
                <c:pt idx="0">
                  <c:v>JBBB US Equity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H1'!$AK$3:$AK$231</c:f>
              <c:numCache>
                <c:formatCode>0.00%</c:formatCode>
                <c:ptCount val="229"/>
                <c:pt idx="0">
                  <c:v>-1.9998069667540586E-3</c:v>
                </c:pt>
                <c:pt idx="1">
                  <c:v>-3.0177654075828064E-3</c:v>
                </c:pt>
                <c:pt idx="2">
                  <c:v>6.6037289803722032E-4</c:v>
                </c:pt>
                <c:pt idx="3">
                  <c:v>3.3321052421118047E-3</c:v>
                </c:pt>
                <c:pt idx="4">
                  <c:v>1.6939051156275031E-3</c:v>
                </c:pt>
                <c:pt idx="5">
                  <c:v>2.1090692960932245E-3</c:v>
                </c:pt>
                <c:pt idx="6">
                  <c:v>2.5637881316087352E-4</c:v>
                </c:pt>
                <c:pt idx="7">
                  <c:v>-5.1815907242458437E-5</c:v>
                </c:pt>
                <c:pt idx="8">
                  <c:v>2.0134773758559987E-3</c:v>
                </c:pt>
                <c:pt idx="9">
                  <c:v>-3.8657018580871005E-3</c:v>
                </c:pt>
                <c:pt idx="10">
                  <c:v>8.7163575227910961E-4</c:v>
                </c:pt>
                <c:pt idx="11">
                  <c:v>2.944482404755755E-3</c:v>
                </c:pt>
                <c:pt idx="12">
                  <c:v>-2.0154376503089821E-3</c:v>
                </c:pt>
                <c:pt idx="13">
                  <c:v>-1.5831650998010538E-4</c:v>
                </c:pt>
                <c:pt idx="14">
                  <c:v>-4.8838900915949557E-3</c:v>
                </c:pt>
                <c:pt idx="15">
                  <c:v>-4.6548502000745007E-3</c:v>
                </c:pt>
                <c:pt idx="16">
                  <c:v>2.9181345089803745E-3</c:v>
                </c:pt>
                <c:pt idx="17">
                  <c:v>-3.0224497195204814E-3</c:v>
                </c:pt>
                <c:pt idx="18">
                  <c:v>6.6120811875802765E-4</c:v>
                </c:pt>
                <c:pt idx="19">
                  <c:v>-5.8587256497767415E-3</c:v>
                </c:pt>
                <c:pt idx="20">
                  <c:v>4.4571547158556157E-4</c:v>
                </c:pt>
                <c:pt idx="21">
                  <c:v>2.4839210309732795E-3</c:v>
                </c:pt>
                <c:pt idx="22">
                  <c:v>-1.7816117937643483E-3</c:v>
                </c:pt>
                <c:pt idx="23">
                  <c:v>-3.6005837089270187E-4</c:v>
                </c:pt>
                <c:pt idx="24">
                  <c:v>-1.6057737457897403E-4</c:v>
                </c:pt>
                <c:pt idx="25">
                  <c:v>1.2557505924013501E-3</c:v>
                </c:pt>
                <c:pt idx="26">
                  <c:v>3.7149233800715109E-5</c:v>
                </c:pt>
                <c:pt idx="27">
                  <c:v>-9.8081609322531182E-4</c:v>
                </c:pt>
                <c:pt idx="28">
                  <c:v>-1.384550426458464E-3</c:v>
                </c:pt>
                <c:pt idx="29">
                  <c:v>-1.3861255254861149E-3</c:v>
                </c:pt>
                <c:pt idx="30">
                  <c:v>-3.7061030336915657E-4</c:v>
                </c:pt>
                <c:pt idx="31">
                  <c:v>-1.3839224175989928E-3</c:v>
                </c:pt>
                <c:pt idx="32">
                  <c:v>-1.1820053673449182E-3</c:v>
                </c:pt>
                <c:pt idx="33">
                  <c:v>4.3673827152046485E-4</c:v>
                </c:pt>
                <c:pt idx="34">
                  <c:v>6.3913153679928669E-4</c:v>
                </c:pt>
                <c:pt idx="35">
                  <c:v>3.3435494651179454E-5</c:v>
                </c:pt>
                <c:pt idx="36">
                  <c:v>-3.6842964813255108E-4</c:v>
                </c:pt>
                <c:pt idx="37">
                  <c:v>-3.673875606644561E-4</c:v>
                </c:pt>
                <c:pt idx="38">
                  <c:v>2.0622695184682183E-3</c:v>
                </c:pt>
                <c:pt idx="39">
                  <c:v>-1.5140664530632897E-4</c:v>
                </c:pt>
                <c:pt idx="40">
                  <c:v>-9.7350544411611839E-4</c:v>
                </c:pt>
                <c:pt idx="41">
                  <c:v>9.4105922969878186E-4</c:v>
                </c:pt>
                <c:pt idx="42">
                  <c:v>1.7504790200144615E-3</c:v>
                </c:pt>
                <c:pt idx="43">
                  <c:v>3.3402624396217107E-5</c:v>
                </c:pt>
                <c:pt idx="44">
                  <c:v>3.8895107514089755E-3</c:v>
                </c:pt>
                <c:pt idx="45">
                  <c:v>3.0573243553044804E-5</c:v>
                </c:pt>
                <c:pt idx="46">
                  <c:v>-1.728239637990292E-4</c:v>
                </c:pt>
                <c:pt idx="47">
                  <c:v>2.3449338957193255E-4</c:v>
                </c:pt>
                <c:pt idx="48">
                  <c:v>6.4170187523582278E-4</c:v>
                </c:pt>
                <c:pt idx="49">
                  <c:v>3.3574141983350181E-4</c:v>
                </c:pt>
                <c:pt idx="50">
                  <c:v>-6.7828492005506114E-4</c:v>
                </c:pt>
                <c:pt idx="51">
                  <c:v>-1.7268336834042053E-4</c:v>
                </c:pt>
                <c:pt idx="52">
                  <c:v>1.2500571468954114E-4</c:v>
                </c:pt>
                <c:pt idx="53">
                  <c:v>8.3974198551173274E-4</c:v>
                </c:pt>
                <c:pt idx="54">
                  <c:v>-8.8981770335194721E-4</c:v>
                </c:pt>
                <c:pt idx="55">
                  <c:v>-4.2213566527559143E-3</c:v>
                </c:pt>
                <c:pt idx="56">
                  <c:v>4.3464852858710046E-4</c:v>
                </c:pt>
                <c:pt idx="57">
                  <c:v>6.3876966498233045E-4</c:v>
                </c:pt>
                <c:pt idx="58">
                  <c:v>-1.7133796095381015E-4</c:v>
                </c:pt>
                <c:pt idx="59">
                  <c:v>3.2875713765831982E-3</c:v>
                </c:pt>
                <c:pt idx="60">
                  <c:v>-1.7020123180211399E-4</c:v>
                </c:pt>
                <c:pt idx="61">
                  <c:v>-7.7791068563770605E-4</c:v>
                </c:pt>
                <c:pt idx="62">
                  <c:v>6.4053087858506608E-4</c:v>
                </c:pt>
                <c:pt idx="63">
                  <c:v>2.3406900347833215E-4</c:v>
                </c:pt>
                <c:pt idx="64">
                  <c:v>-1.7226535254288855E-4</c:v>
                </c:pt>
                <c:pt idx="65">
                  <c:v>2.1731536524152162E-3</c:v>
                </c:pt>
                <c:pt idx="66">
                  <c:v>1.248717306582714E-3</c:v>
                </c:pt>
                <c:pt idx="67">
                  <c:v>-3.7210859224479087E-4</c:v>
                </c:pt>
                <c:pt idx="68">
                  <c:v>-7.8046668063869173E-4</c:v>
                </c:pt>
                <c:pt idx="69">
                  <c:v>-7.7308895624117469E-4</c:v>
                </c:pt>
                <c:pt idx="70">
                  <c:v>1.6618562403085679E-3</c:v>
                </c:pt>
                <c:pt idx="71">
                  <c:v>-7.7335296281966226E-4</c:v>
                </c:pt>
                <c:pt idx="72">
                  <c:v>2.0729078942189894E-3</c:v>
                </c:pt>
                <c:pt idx="73">
                  <c:v>-1.5820792475531587E-3</c:v>
                </c:pt>
                <c:pt idx="74">
                  <c:v>2.5897052961714184E-3</c:v>
                </c:pt>
                <c:pt idx="75">
                  <c:v>-2.5990944207188171E-4</c:v>
                </c:pt>
                <c:pt idx="76">
                  <c:v>4.5906108743221097E-5</c:v>
                </c:pt>
                <c:pt idx="77">
                  <c:v>-1.584804944014806E-4</c:v>
                </c:pt>
                <c:pt idx="78">
                  <c:v>-1.5821353956879669E-4</c:v>
                </c:pt>
                <c:pt idx="79">
                  <c:v>-3.6275295724874645E-4</c:v>
                </c:pt>
                <c:pt idx="80">
                  <c:v>3.8511287027143126E-4</c:v>
                </c:pt>
                <c:pt idx="81">
                  <c:v>-6.6469028652493822E-4</c:v>
                </c:pt>
                <c:pt idx="82">
                  <c:v>1.4359981569089797E-4</c:v>
                </c:pt>
                <c:pt idx="83">
                  <c:v>-5.6688340079769084E-4</c:v>
                </c:pt>
                <c:pt idx="84">
                  <c:v>2.4187186944990557E-4</c:v>
                </c:pt>
                <c:pt idx="85">
                  <c:v>1.2507284780405303E-3</c:v>
                </c:pt>
                <c:pt idx="86">
                  <c:v>8.4829922898599364E-4</c:v>
                </c:pt>
                <c:pt idx="87">
                  <c:v>3.5545720930008073E-5</c:v>
                </c:pt>
                <c:pt idx="88">
                  <c:v>2.4146572982641779E-4</c:v>
                </c:pt>
                <c:pt idx="89">
                  <c:v>1.2558086968088578E-3</c:v>
                </c:pt>
                <c:pt idx="90">
                  <c:v>-1.1822168115230847E-3</c:v>
                </c:pt>
                <c:pt idx="91">
                  <c:v>5.4358014509858776E-4</c:v>
                </c:pt>
                <c:pt idx="92">
                  <c:v>-1.28357406435331E-3</c:v>
                </c:pt>
                <c:pt idx="93">
                  <c:v>-1.6759579644309852E-4</c:v>
                </c:pt>
                <c:pt idx="94">
                  <c:v>-3.6647011056201162E-4</c:v>
                </c:pt>
                <c:pt idx="95">
                  <c:v>1.258694532118243E-3</c:v>
                </c:pt>
                <c:pt idx="96">
                  <c:v>-1.2785037788836107E-3</c:v>
                </c:pt>
                <c:pt idx="97">
                  <c:v>2.1738617091509038E-3</c:v>
                </c:pt>
                <c:pt idx="98">
                  <c:v>-1.6134722451011108E-4</c:v>
                </c:pt>
                <c:pt idx="99">
                  <c:v>4.2884858148184435E-5</c:v>
                </c:pt>
                <c:pt idx="100">
                  <c:v>1.3017490766511486E-3</c:v>
                </c:pt>
                <c:pt idx="101">
                  <c:v>-3.6436398317296614E-4</c:v>
                </c:pt>
                <c:pt idx="102">
                  <c:v>-5.9627241161708255E-5</c:v>
                </c:pt>
                <c:pt idx="103">
                  <c:v>3.1928377891636828E-3</c:v>
                </c:pt>
                <c:pt idx="104">
                  <c:v>8.5613467320166947E-4</c:v>
                </c:pt>
                <c:pt idx="105">
                  <c:v>-1.3764176117561089E-3</c:v>
                </c:pt>
                <c:pt idx="106">
                  <c:v>-1.1708581140191798E-3</c:v>
                </c:pt>
                <c:pt idx="107">
                  <c:v>-2.6020896988965259E-4</c:v>
                </c:pt>
                <c:pt idx="108">
                  <c:v>-5.3487711460409315E-5</c:v>
                </c:pt>
                <c:pt idx="109">
                  <c:v>-3.5823117215161293E-4</c:v>
                </c:pt>
                <c:pt idx="110">
                  <c:v>-1.5099516967165272E-4</c:v>
                </c:pt>
                <c:pt idx="111">
                  <c:v>2.545645130647145E-4</c:v>
                </c:pt>
                <c:pt idx="112">
                  <c:v>2.0868721609561547E-3</c:v>
                </c:pt>
                <c:pt idx="113">
                  <c:v>-3.5367394324947732E-4</c:v>
                </c:pt>
                <c:pt idx="114">
                  <c:v>6.6311594209134128E-4</c:v>
                </c:pt>
                <c:pt idx="115">
                  <c:v>3.9347630770418807E-3</c:v>
                </c:pt>
                <c:pt idx="116">
                  <c:v>-1.5126642894824904E-4</c:v>
                </c:pt>
                <c:pt idx="117">
                  <c:v>8.715117963871144E-4</c:v>
                </c:pt>
                <c:pt idx="118">
                  <c:v>4.6329961833557753E-4</c:v>
                </c:pt>
                <c:pt idx="119">
                  <c:v>2.5188911028917182E-3</c:v>
                </c:pt>
                <c:pt idx="120">
                  <c:v>2.3201523889129216E-3</c:v>
                </c:pt>
                <c:pt idx="121">
                  <c:v>6.831668161890736E-4</c:v>
                </c:pt>
                <c:pt idx="122">
                  <c:v>-9.6247034033258849E-4</c:v>
                </c:pt>
                <c:pt idx="123">
                  <c:v>-1.16424885163946E-4</c:v>
                </c:pt>
                <c:pt idx="124">
                  <c:v>-1.9738929145756146E-3</c:v>
                </c:pt>
                <c:pt idx="125">
                  <c:v>-1.1551991777776216E-3</c:v>
                </c:pt>
                <c:pt idx="126">
                  <c:v>8.8042012770905842E-4</c:v>
                </c:pt>
                <c:pt idx="127">
                  <c:v>6.787849941674029E-4</c:v>
                </c:pt>
                <c:pt idx="128">
                  <c:v>2.6273105836516208E-3</c:v>
                </c:pt>
                <c:pt idx="129">
                  <c:v>2.4277068577662764E-3</c:v>
                </c:pt>
                <c:pt idx="130">
                  <c:v>2.3315335092057854E-3</c:v>
                </c:pt>
                <c:pt idx="131">
                  <c:v>-3.4147385709759615E-4</c:v>
                </c:pt>
                <c:pt idx="132">
                  <c:v>-1.5731412263013667E-3</c:v>
                </c:pt>
                <c:pt idx="133">
                  <c:v>-7.4993694178737691E-4</c:v>
                </c:pt>
                <c:pt idx="134">
                  <c:v>-5.4299127805845782E-4</c:v>
                </c:pt>
                <c:pt idx="135">
                  <c:v>7.1274166325352439E-5</c:v>
                </c:pt>
                <c:pt idx="136">
                  <c:v>7.0050214417527457E-5</c:v>
                </c:pt>
                <c:pt idx="137">
                  <c:v>2.7620526327143402E-4</c:v>
                </c:pt>
                <c:pt idx="138">
                  <c:v>-1.3357686619852593E-4</c:v>
                </c:pt>
                <c:pt idx="139">
                  <c:v>-9.5648045202512133E-4</c:v>
                </c:pt>
                <c:pt idx="140">
                  <c:v>6.8518208897883071E-4</c:v>
                </c:pt>
                <c:pt idx="141">
                  <c:v>2.7279589863526965E-4</c:v>
                </c:pt>
                <c:pt idx="142">
                  <c:v>6.7005611358750272E-5</c:v>
                </c:pt>
                <c:pt idx="143">
                  <c:v>1.2946752073550449E-3</c:v>
                </c:pt>
                <c:pt idx="144">
                  <c:v>5.9745295276858457E-5</c:v>
                </c:pt>
                <c:pt idx="145">
                  <c:v>4.6957636767452904E-4</c:v>
                </c:pt>
                <c:pt idx="146">
                  <c:v>1.2900175278676151E-3</c:v>
                </c:pt>
                <c:pt idx="147">
                  <c:v>-3.4661077493969294E-4</c:v>
                </c:pt>
                <c:pt idx="148">
                  <c:v>-7.5743871707867338E-4</c:v>
                </c:pt>
                <c:pt idx="149">
                  <c:v>1.188251374574234E-3</c:v>
                </c:pt>
                <c:pt idx="150">
                  <c:v>-6.5508805487801691E-4</c:v>
                </c:pt>
                <c:pt idx="151">
                  <c:v>6.7596468163699797E-4</c:v>
                </c:pt>
                <c:pt idx="152">
                  <c:v>3.14439977633163E-3</c:v>
                </c:pt>
                <c:pt idx="153">
                  <c:v>2.1186830166155524E-3</c:v>
                </c:pt>
                <c:pt idx="154">
                  <c:v>1.2959998359782787E-3</c:v>
                </c:pt>
                <c:pt idx="155">
                  <c:v>1.0920047233431429E-3</c:v>
                </c:pt>
                <c:pt idx="156">
                  <c:v>6.2935376981876345E-5</c:v>
                </c:pt>
                <c:pt idx="157">
                  <c:v>6.3299527852000992E-5</c:v>
                </c:pt>
                <c:pt idx="158">
                  <c:v>-9.7082953632532387E-4</c:v>
                </c:pt>
                <c:pt idx="159">
                  <c:v>-1.4786097711683155E-4</c:v>
                </c:pt>
                <c:pt idx="160">
                  <c:v>8.8311446335498367E-4</c:v>
                </c:pt>
                <c:pt idx="161">
                  <c:v>-4.8755869869097079E-3</c:v>
                </c:pt>
                <c:pt idx="162">
                  <c:v>7.3132968642137808E-3</c:v>
                </c:pt>
                <c:pt idx="163">
                  <c:v>-3.0349436553126496E-3</c:v>
                </c:pt>
                <c:pt idx="164">
                  <c:v>-1.0565900099456349E-2</c:v>
                </c:pt>
                <c:pt idx="165">
                  <c:v>-4.3240288601409382E-4</c:v>
                </c:pt>
                <c:pt idx="166">
                  <c:v>-1.5727394395661509E-3</c:v>
                </c:pt>
                <c:pt idx="167">
                  <c:v>6.5589593639514554E-4</c:v>
                </c:pt>
                <c:pt idx="168">
                  <c:v>-1.5850718890120241E-4</c:v>
                </c:pt>
                <c:pt idx="169">
                  <c:v>6.5324520087717275E-4</c:v>
                </c:pt>
                <c:pt idx="170">
                  <c:v>4.1907901402460368E-5</c:v>
                </c:pt>
                <c:pt idx="171">
                  <c:v>4.2115204769821446E-5</c:v>
                </c:pt>
                <c:pt idx="172">
                  <c:v>2.434893122058579E-4</c:v>
                </c:pt>
                <c:pt idx="173">
                  <c:v>2.4496497472625833E-4</c:v>
                </c:pt>
                <c:pt idx="174">
                  <c:v>1.4661331036223135E-3</c:v>
                </c:pt>
                <c:pt idx="175">
                  <c:v>4.465304074430243E-5</c:v>
                </c:pt>
                <c:pt idx="176">
                  <c:v>1.6763592538739935E-3</c:v>
                </c:pt>
                <c:pt idx="177">
                  <c:v>-4.6362292236434843E-4</c:v>
                </c:pt>
                <c:pt idx="178">
                  <c:v>2.4809532598402129E-4</c:v>
                </c:pt>
                <c:pt idx="179">
                  <c:v>3.4952253795728083E-4</c:v>
                </c:pt>
                <c:pt idx="180">
                  <c:v>2.4805532191241042E-4</c:v>
                </c:pt>
                <c:pt idx="181">
                  <c:v>-1.6469929190332522E-4</c:v>
                </c:pt>
                <c:pt idx="182">
                  <c:v>-1.3891044503714367E-3</c:v>
                </c:pt>
                <c:pt idx="183">
                  <c:v>2.4404176038106407E-4</c:v>
                </c:pt>
                <c:pt idx="184">
                  <c:v>4.4849237715305357E-4</c:v>
                </c:pt>
                <c:pt idx="185">
                  <c:v>4.4511891661325187E-4</c:v>
                </c:pt>
                <c:pt idx="186">
                  <c:v>-1.7066508687380022E-4</c:v>
                </c:pt>
                <c:pt idx="187">
                  <c:v>5.4363643024402108E-4</c:v>
                </c:pt>
                <c:pt idx="188">
                  <c:v>-2.719505657650112E-4</c:v>
                </c:pt>
                <c:pt idx="189">
                  <c:v>1.1567744831357807E-3</c:v>
                </c:pt>
                <c:pt idx="190">
                  <c:v>-1.6871044664212853E-4</c:v>
                </c:pt>
                <c:pt idx="191">
                  <c:v>2.4065144418772277E-4</c:v>
                </c:pt>
                <c:pt idx="192">
                  <c:v>-2.6748248288299692E-4</c:v>
                </c:pt>
                <c:pt idx="193">
                  <c:v>1.4036727339017396E-4</c:v>
                </c:pt>
                <c:pt idx="194">
                  <c:v>4.4546189512817413E-4</c:v>
                </c:pt>
                <c:pt idx="195">
                  <c:v>3.9562106819879261E-5</c:v>
                </c:pt>
                <c:pt idx="196">
                  <c:v>2.4018599617736669E-4</c:v>
                </c:pt>
                <c:pt idx="197">
                  <c:v>-3.6925344940685889E-4</c:v>
                </c:pt>
                <c:pt idx="198">
                  <c:v>-6.742575620367619E-4</c:v>
                </c:pt>
                <c:pt idx="199">
                  <c:v>7.4955194480419429E-4</c:v>
                </c:pt>
                <c:pt idx="200">
                  <c:v>-2.7213880650189815E-4</c:v>
                </c:pt>
                <c:pt idx="201">
                  <c:v>5.390781670171485E-4</c:v>
                </c:pt>
                <c:pt idx="202">
                  <c:v>-1.7326471740841676E-4</c:v>
                </c:pt>
                <c:pt idx="203">
                  <c:v>5.4827073297292195E-4</c:v>
                </c:pt>
                <c:pt idx="204">
                  <c:v>1.4054934721263734E-4</c:v>
                </c:pt>
                <c:pt idx="205">
                  <c:v>-1.1907018161807503E-3</c:v>
                </c:pt>
                <c:pt idx="206">
                  <c:v>7.0760704608674452E-4</c:v>
                </c:pt>
                <c:pt idx="207">
                  <c:v>8.4194129528403217E-4</c:v>
                </c:pt>
                <c:pt idx="208">
                  <c:v>2.618678499510807E-5</c:v>
                </c:pt>
                <c:pt idx="209">
                  <c:v>4.2917310515577789E-4</c:v>
                </c:pt>
                <c:pt idx="210">
                  <c:v>1.280366395530752E-4</c:v>
                </c:pt>
                <c:pt idx="211">
                  <c:v>9.44479512679397E-4</c:v>
                </c:pt>
                <c:pt idx="212">
                  <c:v>8.4264781846310477E-4</c:v>
                </c:pt>
                <c:pt idx="213">
                  <c:v>1.8695851252847895E-3</c:v>
                </c:pt>
                <c:pt idx="214">
                  <c:v>-5.8093178997431494E-4</c:v>
                </c:pt>
                <c:pt idx="215">
                  <c:v>1.874538004482007E-3</c:v>
                </c:pt>
                <c:pt idx="216">
                  <c:v>-1.3998493860044592E-3</c:v>
                </c:pt>
                <c:pt idx="217">
                  <c:v>-5.7977996995550729E-4</c:v>
                </c:pt>
                <c:pt idx="218">
                  <c:v>8.5454500140946799E-4</c:v>
                </c:pt>
                <c:pt idx="219">
                  <c:v>-7.8657606423426785E-4</c:v>
                </c:pt>
                <c:pt idx="220">
                  <c:v>4.391015595075487E-4</c:v>
                </c:pt>
                <c:pt idx="221">
                  <c:v>2.6948931093222495E-3</c:v>
                </c:pt>
                <c:pt idx="222">
                  <c:v>2.3717118863375575E-4</c:v>
                </c:pt>
                <c:pt idx="223">
                  <c:v>-3.7994862760648562E-4</c:v>
                </c:pt>
                <c:pt idx="224">
                  <c:v>-7.8734436403304908E-4</c:v>
                </c:pt>
                <c:pt idx="225">
                  <c:v>3.1025612406310188E-5</c:v>
                </c:pt>
                <c:pt idx="226">
                  <c:v>7.4877675216633577E-4</c:v>
                </c:pt>
                <c:pt idx="227">
                  <c:v>-1.7734696982585341E-4</c:v>
                </c:pt>
                <c:pt idx="228">
                  <c:v>5.3244235680871554E-5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C3-4E6E-B00E-F6699E7EBF34}"/>
            </c:ext>
          </c:extLst>
        </c:ser>
        <c:ser>
          <c:idx val="9"/>
          <c:order val="9"/>
          <c:tx>
            <c:strRef>
              <c:f>'CLO H1'!$AL$2</c:f>
              <c:strCache>
                <c:ptCount val="1"/>
                <c:pt idx="0">
                  <c:v>PAAA US Equity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H1'!$AL$3:$AL$231</c:f>
              <c:numCache>
                <c:formatCode>0.00%</c:formatCode>
                <c:ptCount val="229"/>
                <c:pt idx="0">
                  <c:v>8.2169525724196113E-4</c:v>
                </c:pt>
                <c:pt idx="1">
                  <c:v>-1.7130872536362807E-3</c:v>
                </c:pt>
                <c:pt idx="2">
                  <c:v>2.0860220538572172E-3</c:v>
                </c:pt>
                <c:pt idx="3">
                  <c:v>9.15440211369134E-4</c:v>
                </c:pt>
                <c:pt idx="4">
                  <c:v>2.3274141630413858E-4</c:v>
                </c:pt>
                <c:pt idx="5">
                  <c:v>-3.5471735147207806E-4</c:v>
                </c:pt>
                <c:pt idx="6">
                  <c:v>-1.5576434782826887E-4</c:v>
                </c:pt>
                <c:pt idx="7">
                  <c:v>-1.1324776224926891E-3</c:v>
                </c:pt>
                <c:pt idx="8">
                  <c:v>-7.4193159437641043E-4</c:v>
                </c:pt>
                <c:pt idx="9">
                  <c:v>-3.535619190027095E-4</c:v>
                </c:pt>
                <c:pt idx="10">
                  <c:v>-1.5912492593828098E-4</c:v>
                </c:pt>
                <c:pt idx="11">
                  <c:v>8.175080636678711E-4</c:v>
                </c:pt>
                <c:pt idx="12">
                  <c:v>-1.1323870988526608E-3</c:v>
                </c:pt>
                <c:pt idx="13">
                  <c:v>2.3206982383761066E-4</c:v>
                </c:pt>
                <c:pt idx="14">
                  <c:v>-7.4222335478546508E-4</c:v>
                </c:pt>
                <c:pt idx="15">
                  <c:v>-5.4439847455078905E-4</c:v>
                </c:pt>
                <c:pt idx="16">
                  <c:v>-1.5891521113808871E-4</c:v>
                </c:pt>
                <c:pt idx="17">
                  <c:v>-1.577787462712088E-4</c:v>
                </c:pt>
                <c:pt idx="18">
                  <c:v>-1.5864447207469823E-4</c:v>
                </c:pt>
                <c:pt idx="19">
                  <c:v>-1.5737823678363405E-4</c:v>
                </c:pt>
                <c:pt idx="20">
                  <c:v>2.6584135659257768E-4</c:v>
                </c:pt>
                <c:pt idx="21">
                  <c:v>2.3250420510478875E-4</c:v>
                </c:pt>
                <c:pt idx="22">
                  <c:v>3.603690562670181E-5</c:v>
                </c:pt>
                <c:pt idx="23">
                  <c:v>3.5660378212343247E-5</c:v>
                </c:pt>
                <c:pt idx="24">
                  <c:v>2.2860821352677085E-4</c:v>
                </c:pt>
                <c:pt idx="25">
                  <c:v>2.2472158792252728E-4</c:v>
                </c:pt>
                <c:pt idx="26">
                  <c:v>-9.4410388662791167E-4</c:v>
                </c:pt>
                <c:pt idx="27">
                  <c:v>2.5817862367105704E-5</c:v>
                </c:pt>
                <c:pt idx="28">
                  <c:v>2.5045613599061767E-5</c:v>
                </c:pt>
                <c:pt idx="29">
                  <c:v>-1.7096542324268604E-4</c:v>
                </c:pt>
                <c:pt idx="30">
                  <c:v>-3.6267956347868502E-4</c:v>
                </c:pt>
                <c:pt idx="31">
                  <c:v>2.4110201092275574E-5</c:v>
                </c:pt>
                <c:pt idx="32">
                  <c:v>2.1588243012127251E-4</c:v>
                </c:pt>
                <c:pt idx="33">
                  <c:v>4.1460960794048596E-4</c:v>
                </c:pt>
                <c:pt idx="34">
                  <c:v>-1.6852405927503256E-4</c:v>
                </c:pt>
                <c:pt idx="35">
                  <c:v>-1.6892725363071293E-4</c:v>
                </c:pt>
                <c:pt idx="36">
                  <c:v>2.8694620245017788E-5</c:v>
                </c:pt>
                <c:pt idx="37">
                  <c:v>-1.6510668061209266E-4</c:v>
                </c:pt>
                <c:pt idx="38">
                  <c:v>2.2201016026324183E-4</c:v>
                </c:pt>
                <c:pt idx="39">
                  <c:v>-1.3115810359520808E-4</c:v>
                </c:pt>
                <c:pt idx="40">
                  <c:v>4.1453027445026436E-4</c:v>
                </c:pt>
                <c:pt idx="41">
                  <c:v>2.6471264612748513E-5</c:v>
                </c:pt>
                <c:pt idx="42">
                  <c:v>2.5954770734859522E-5</c:v>
                </c:pt>
                <c:pt idx="43">
                  <c:v>4.1502813363325508E-4</c:v>
                </c:pt>
                <c:pt idx="44">
                  <c:v>-3.6285277761427537E-4</c:v>
                </c:pt>
                <c:pt idx="45">
                  <c:v>2.253064543711325E-5</c:v>
                </c:pt>
                <c:pt idx="46">
                  <c:v>-1.728239637990292E-4</c:v>
                </c:pt>
                <c:pt idx="47">
                  <c:v>2.2230196518036038E-5</c:v>
                </c:pt>
                <c:pt idx="48">
                  <c:v>6.0763479883441107E-4</c:v>
                </c:pt>
                <c:pt idx="49">
                  <c:v>2.2556232656345543E-5</c:v>
                </c:pt>
                <c:pt idx="50">
                  <c:v>-1.7072591632083522E-4</c:v>
                </c:pt>
                <c:pt idx="51">
                  <c:v>1.28916045416827E-3</c:v>
                </c:pt>
                <c:pt idx="52">
                  <c:v>-2.7576080130664593E-4</c:v>
                </c:pt>
                <c:pt idx="53">
                  <c:v>1.656725227916489E-5</c:v>
                </c:pt>
                <c:pt idx="54">
                  <c:v>1.1889085637621921E-3</c:v>
                </c:pt>
                <c:pt idx="55">
                  <c:v>-5.2445830143788008E-4</c:v>
                </c:pt>
                <c:pt idx="56">
                  <c:v>-2.1237715462374407E-4</c:v>
                </c:pt>
                <c:pt idx="57">
                  <c:v>2.3156421479431089E-5</c:v>
                </c:pt>
                <c:pt idx="58">
                  <c:v>4.1449506540591763E-4</c:v>
                </c:pt>
                <c:pt idx="59">
                  <c:v>2.5568184896407331E-5</c:v>
                </c:pt>
                <c:pt idx="60">
                  <c:v>4.1608974221296613E-4</c:v>
                </c:pt>
                <c:pt idx="61">
                  <c:v>-1.6933421033460405E-4</c:v>
                </c:pt>
                <c:pt idx="62">
                  <c:v>7.8356049704808584E-4</c:v>
                </c:pt>
                <c:pt idx="63">
                  <c:v>-1.7214373971286001E-4</c:v>
                </c:pt>
                <c:pt idx="64">
                  <c:v>-1.7226535254288855E-4</c:v>
                </c:pt>
                <c:pt idx="65">
                  <c:v>2.2518934983617456E-5</c:v>
                </c:pt>
                <c:pt idx="66">
                  <c:v>2.2986322697704509E-5</c:v>
                </c:pt>
                <c:pt idx="67">
                  <c:v>-7.255438062392372E-5</c:v>
                </c:pt>
                <c:pt idx="68">
                  <c:v>-6.5766988156734651E-4</c:v>
                </c:pt>
                <c:pt idx="69">
                  <c:v>4.186899165297131E-4</c:v>
                </c:pt>
                <c:pt idx="70">
                  <c:v>2.9372770584012997E-5</c:v>
                </c:pt>
                <c:pt idx="71">
                  <c:v>8.0986594747445295E-4</c:v>
                </c:pt>
                <c:pt idx="72">
                  <c:v>-6.5102385298887455E-5</c:v>
                </c:pt>
                <c:pt idx="73">
                  <c:v>-6.3218132504649915E-5</c:v>
                </c:pt>
                <c:pt idx="74">
                  <c:v>1.3331657995285795E-4</c:v>
                </c:pt>
                <c:pt idx="75">
                  <c:v>-6.0911675995312109E-5</c:v>
                </c:pt>
                <c:pt idx="76">
                  <c:v>4.2870179710674527E-4</c:v>
                </c:pt>
                <c:pt idx="77">
                  <c:v>-3.5367905236405317E-4</c:v>
                </c:pt>
                <c:pt idx="78">
                  <c:v>-6.0604734038571806E-5</c:v>
                </c:pt>
                <c:pt idx="79">
                  <c:v>5.2384899653290518E-4</c:v>
                </c:pt>
                <c:pt idx="80">
                  <c:v>1.6186612946444967E-4</c:v>
                </c:pt>
                <c:pt idx="81">
                  <c:v>-1.5748885771360577E-4</c:v>
                </c:pt>
                <c:pt idx="82">
                  <c:v>2.2867088076838904E-4</c:v>
                </c:pt>
                <c:pt idx="83">
                  <c:v>-6.5449410993068113E-5</c:v>
                </c:pt>
                <c:pt idx="84">
                  <c:v>-1.6234933103720373E-4</c:v>
                </c:pt>
                <c:pt idx="85">
                  <c:v>1.2534750910653258E-4</c:v>
                </c:pt>
                <c:pt idx="86">
                  <c:v>8.0781624917780626E-4</c:v>
                </c:pt>
                <c:pt idx="87">
                  <c:v>-1.6626389421392496E-4</c:v>
                </c:pt>
                <c:pt idx="88">
                  <c:v>2.2451352246544154E-4</c:v>
                </c:pt>
                <c:pt idx="89">
                  <c:v>-7.5104616356602705E-4</c:v>
                </c:pt>
                <c:pt idx="90">
                  <c:v>1.0038497613811259E-3</c:v>
                </c:pt>
                <c:pt idx="91">
                  <c:v>2.2254265173771159E-4</c:v>
                </c:pt>
                <c:pt idx="92">
                  <c:v>-7.5280145955447519E-4</c:v>
                </c:pt>
                <c:pt idx="93">
                  <c:v>2.7593613391996286E-5</c:v>
                </c:pt>
                <c:pt idx="94">
                  <c:v>5.2071489136462645E-4</c:v>
                </c:pt>
                <c:pt idx="95">
                  <c:v>1.1083155901854269E-3</c:v>
                </c:pt>
                <c:pt idx="96">
                  <c:v>-1.4258990723337028E-4</c:v>
                </c:pt>
                <c:pt idx="97">
                  <c:v>5.9725687107503589E-4</c:v>
                </c:pt>
                <c:pt idx="98">
                  <c:v>-5.5266070591930561E-4</c:v>
                </c:pt>
                <c:pt idx="99">
                  <c:v>4.2611017319948985E-4</c:v>
                </c:pt>
                <c:pt idx="100">
                  <c:v>-6.9842526954744244E-5</c:v>
                </c:pt>
                <c:pt idx="101">
                  <c:v>2.2849232551269694E-4</c:v>
                </c:pt>
                <c:pt idx="102">
                  <c:v>1.3089636696017592E-4</c:v>
                </c:pt>
                <c:pt idx="103">
                  <c:v>1.3402480225210844E-4</c:v>
                </c:pt>
                <c:pt idx="104">
                  <c:v>3.5125080299902578E-5</c:v>
                </c:pt>
                <c:pt idx="105">
                  <c:v>1.3488377463111156E-4</c:v>
                </c:pt>
                <c:pt idx="106">
                  <c:v>-5.9222627956545537E-5</c:v>
                </c:pt>
                <c:pt idx="107">
                  <c:v>1.3524233321282608E-4</c:v>
                </c:pt>
                <c:pt idx="108">
                  <c:v>1.3724722008223722E-4</c:v>
                </c:pt>
                <c:pt idx="109">
                  <c:v>4.0339390445565115E-5</c:v>
                </c:pt>
                <c:pt idx="110">
                  <c:v>4.3574612635133292E-4</c:v>
                </c:pt>
                <c:pt idx="111">
                  <c:v>2.3951583911330232E-4</c:v>
                </c:pt>
                <c:pt idx="112">
                  <c:v>-1.4968828171113557E-4</c:v>
                </c:pt>
                <c:pt idx="113">
                  <c:v>-3.4569837736875275E-4</c:v>
                </c:pt>
                <c:pt idx="114">
                  <c:v>4.3750337140213702E-5</c:v>
                </c:pt>
                <c:pt idx="115">
                  <c:v>2.3957260563345351E-4</c:v>
                </c:pt>
                <c:pt idx="116">
                  <c:v>4.3627925058187245E-4</c:v>
                </c:pt>
                <c:pt idx="117">
                  <c:v>1.4138948705788579E-4</c:v>
                </c:pt>
                <c:pt idx="118">
                  <c:v>1.4417318277271107E-4</c:v>
                </c:pt>
                <c:pt idx="119">
                  <c:v>2.415628273002568E-4</c:v>
                </c:pt>
                <c:pt idx="120">
                  <c:v>2.4408552874799483E-4</c:v>
                </c:pt>
                <c:pt idx="121">
                  <c:v>-1.4141667544498304E-4</c:v>
                </c:pt>
                <c:pt idx="122">
                  <c:v>5.7583593265464472E-5</c:v>
                </c:pt>
                <c:pt idx="123">
                  <c:v>-3.7786920632276733E-4</c:v>
                </c:pt>
                <c:pt idx="124">
                  <c:v>-1.3876551765279466E-4</c:v>
                </c:pt>
                <c:pt idx="125">
                  <c:v>5.8471236171753205E-5</c:v>
                </c:pt>
                <c:pt idx="126">
                  <c:v>1.2291657432761394E-3</c:v>
                </c:pt>
                <c:pt idx="127">
                  <c:v>-3.3293360751929235E-4</c:v>
                </c:pt>
                <c:pt idx="128">
                  <c:v>3.535841165223097E-4</c:v>
                </c:pt>
                <c:pt idx="129">
                  <c:v>1.5658550677466465E-4</c:v>
                </c:pt>
                <c:pt idx="130">
                  <c:v>4.5065007938971391E-4</c:v>
                </c:pt>
                <c:pt idx="131">
                  <c:v>2.5569995568930359E-4</c:v>
                </c:pt>
                <c:pt idx="132">
                  <c:v>5.994943578624401E-5</c:v>
                </c:pt>
                <c:pt idx="133">
                  <c:v>6.1506822505386083E-5</c:v>
                </c:pt>
                <c:pt idx="134">
                  <c:v>-5.2429290449307331E-4</c:v>
                </c:pt>
                <c:pt idx="135">
                  <c:v>6.4981511116624091E-4</c:v>
                </c:pt>
                <c:pt idx="136">
                  <c:v>2.5684403788872601E-4</c:v>
                </c:pt>
                <c:pt idx="137">
                  <c:v>6.1690229566258026E-5</c:v>
                </c:pt>
                <c:pt idx="138">
                  <c:v>6.249696530669091E-5</c:v>
                </c:pt>
                <c:pt idx="139">
                  <c:v>2.56284784041938E-4</c:v>
                </c:pt>
                <c:pt idx="140">
                  <c:v>6.0252190141829587E-5</c:v>
                </c:pt>
                <c:pt idx="141">
                  <c:v>1.5641986444192568E-4</c:v>
                </c:pt>
                <c:pt idx="142">
                  <c:v>3.5248054108016902E-4</c:v>
                </c:pt>
                <c:pt idx="143">
                  <c:v>-5.7613029186942555E-5</c:v>
                </c:pt>
                <c:pt idx="144">
                  <c:v>5.4016848422722141E-4</c:v>
                </c:pt>
                <c:pt idx="145">
                  <c:v>1.5052602434439954E-4</c:v>
                </c:pt>
                <c:pt idx="146">
                  <c:v>5.2798215083083022E-5</c:v>
                </c:pt>
                <c:pt idx="147">
                  <c:v>-3.3781811471289558E-4</c:v>
                </c:pt>
                <c:pt idx="148">
                  <c:v>4.4434037019702721E-4</c:v>
                </c:pt>
                <c:pt idx="149">
                  <c:v>-4.4341831171301749E-5</c:v>
                </c:pt>
                <c:pt idx="150">
                  <c:v>3.4479566503442527E-4</c:v>
                </c:pt>
                <c:pt idx="151">
                  <c:v>-4.4575321750173202E-5</c:v>
                </c:pt>
                <c:pt idx="152">
                  <c:v>2.4817810682464803E-4</c:v>
                </c:pt>
                <c:pt idx="153">
                  <c:v>-6.3597745757171253E-4</c:v>
                </c:pt>
                <c:pt idx="154">
                  <c:v>8.3382167234380411E-4</c:v>
                </c:pt>
                <c:pt idx="155">
                  <c:v>3.4277626430823105E-4</c:v>
                </c:pt>
                <c:pt idx="156">
                  <c:v>-4.5338575391351554E-5</c:v>
                </c:pt>
                <c:pt idx="157">
                  <c:v>6.4213665657431029E-4</c:v>
                </c:pt>
                <c:pt idx="158">
                  <c:v>-9.3055155966448311E-4</c:v>
                </c:pt>
                <c:pt idx="159">
                  <c:v>4.8331097352471986E-5</c:v>
                </c:pt>
                <c:pt idx="160">
                  <c:v>3.4165561769028407E-4</c:v>
                </c:pt>
                <c:pt idx="161">
                  <c:v>-4.8406902280362374E-5</c:v>
                </c:pt>
                <c:pt idx="162">
                  <c:v>-6.3590693453641212E-4</c:v>
                </c:pt>
                <c:pt idx="163">
                  <c:v>6.5331600878049123E-4</c:v>
                </c:pt>
                <c:pt idx="164">
                  <c:v>-1.5080612538953542E-4</c:v>
                </c:pt>
                <c:pt idx="165">
                  <c:v>3.0863221771104676E-4</c:v>
                </c:pt>
                <c:pt idx="166">
                  <c:v>-5.4577748427542261E-5</c:v>
                </c:pt>
                <c:pt idx="167">
                  <c:v>2.3432847161242165E-4</c:v>
                </c:pt>
                <c:pt idx="168">
                  <c:v>2.3288724471637323E-4</c:v>
                </c:pt>
                <c:pt idx="169">
                  <c:v>3.3096148660693991E-4</c:v>
                </c:pt>
                <c:pt idx="170">
                  <c:v>2.3109723894254586E-4</c:v>
                </c:pt>
                <c:pt idx="171">
                  <c:v>-2.6012300033173563E-4</c:v>
                </c:pt>
                <c:pt idx="172">
                  <c:v>-1.6185783499178541E-4</c:v>
                </c:pt>
                <c:pt idx="173">
                  <c:v>2.2958902115055579E-4</c:v>
                </c:pt>
                <c:pt idx="174">
                  <c:v>3.3957616097923804E-5</c:v>
                </c:pt>
                <c:pt idx="175">
                  <c:v>3.5817100819235392E-5</c:v>
                </c:pt>
                <c:pt idx="176">
                  <c:v>4.2975403749556662E-4</c:v>
                </c:pt>
                <c:pt idx="177">
                  <c:v>-6.0409789317095175E-5</c:v>
                </c:pt>
                <c:pt idx="178">
                  <c:v>-6.5076504812444647E-4</c:v>
                </c:pt>
                <c:pt idx="179">
                  <c:v>3.6531187240784746E-5</c:v>
                </c:pt>
                <c:pt idx="180">
                  <c:v>3.5040547028186708E-5</c:v>
                </c:pt>
                <c:pt idx="181">
                  <c:v>4.2399600198250731E-4</c:v>
                </c:pt>
                <c:pt idx="182">
                  <c:v>-5.5721680806319895E-4</c:v>
                </c:pt>
                <c:pt idx="183">
                  <c:v>7.1870852319477763E-4</c:v>
                </c:pt>
                <c:pt idx="184">
                  <c:v>3.2683882006789844E-4</c:v>
                </c:pt>
                <c:pt idx="185">
                  <c:v>-6.9774316369120015E-5</c:v>
                </c:pt>
                <c:pt idx="186">
                  <c:v>2.582963537123284E-5</c:v>
                </c:pt>
                <c:pt idx="187">
                  <c:v>8.6223925860551276E-5</c:v>
                </c:pt>
                <c:pt idx="188">
                  <c:v>-1.6999209915113944E-4</c:v>
                </c:pt>
                <c:pt idx="189">
                  <c:v>4.2039076444821966E-4</c:v>
                </c:pt>
                <c:pt idx="190">
                  <c:v>-7.0815105674526535E-5</c:v>
                </c:pt>
                <c:pt idx="191">
                  <c:v>2.9690238146251602E-5</c:v>
                </c:pt>
                <c:pt idx="192">
                  <c:v>1.2850899443384023E-4</c:v>
                </c:pt>
                <c:pt idx="193">
                  <c:v>2.9843270604734684E-5</c:v>
                </c:pt>
                <c:pt idx="194">
                  <c:v>3.2397409496032203E-4</c:v>
                </c:pt>
                <c:pt idx="195">
                  <c:v>3.2543210818736235E-4</c:v>
                </c:pt>
                <c:pt idx="196">
                  <c:v>-2.6527137423992819E-4</c:v>
                </c:pt>
                <c:pt idx="197">
                  <c:v>2.2765319394491002E-4</c:v>
                </c:pt>
                <c:pt idx="198">
                  <c:v>-1.6495058331855716E-4</c:v>
                </c:pt>
                <c:pt idx="199">
                  <c:v>2.8537156300911803E-5</c:v>
                </c:pt>
                <c:pt idx="200">
                  <c:v>2.2105519360282599E-4</c:v>
                </c:pt>
                <c:pt idx="201">
                  <c:v>2.2345737937357057E-5</c:v>
                </c:pt>
                <c:pt idx="202">
                  <c:v>2.1958449015380133E-4</c:v>
                </c:pt>
                <c:pt idx="203">
                  <c:v>-5.5975041601752373E-4</c:v>
                </c:pt>
                <c:pt idx="204">
                  <c:v>4.2253198490049826E-4</c:v>
                </c:pt>
                <c:pt idx="205">
                  <c:v>2.7707671427013025E-5</c:v>
                </c:pt>
                <c:pt idx="206">
                  <c:v>8.2638169540527606E-4</c:v>
                </c:pt>
                <c:pt idx="207">
                  <c:v>5.9849353215124523E-5</c:v>
                </c:pt>
                <c:pt idx="208">
                  <c:v>-2.1636811518543908E-4</c:v>
                </c:pt>
                <c:pt idx="209">
                  <c:v>5.0555768612903229E-4</c:v>
                </c:pt>
                <c:pt idx="210">
                  <c:v>1.7586254940527013E-5</c:v>
                </c:pt>
                <c:pt idx="211">
                  <c:v>2.1607382695187916E-4</c:v>
                </c:pt>
                <c:pt idx="212">
                  <c:v>9.0281653092683101E-4</c:v>
                </c:pt>
                <c:pt idx="213">
                  <c:v>-7.5175919935555058E-5</c:v>
                </c:pt>
                <c:pt idx="214">
                  <c:v>-7.4113392010133339E-5</c:v>
                </c:pt>
                <c:pt idx="215">
                  <c:v>2.1906701365481673E-4</c:v>
                </c:pt>
                <c:pt idx="216">
                  <c:v>2.2002282785060778E-4</c:v>
                </c:pt>
                <c:pt idx="217">
                  <c:v>5.1670187511265731E-4</c:v>
                </c:pt>
                <c:pt idx="218">
                  <c:v>2.2424904162909876E-4</c:v>
                </c:pt>
                <c:pt idx="219">
                  <c:v>3.1858674526707986E-4</c:v>
                </c:pt>
                <c:pt idx="220">
                  <c:v>2.1754930449313648E-5</c:v>
                </c:pt>
                <c:pt idx="221">
                  <c:v>4.1514726150126968E-4</c:v>
                </c:pt>
                <c:pt idx="222">
                  <c:v>-1.7350787094638775E-4</c:v>
                </c:pt>
                <c:pt idx="223">
                  <c:v>3.1753258134781248E-4</c:v>
                </c:pt>
                <c:pt idx="224">
                  <c:v>-7.5148637948219132E-5</c:v>
                </c:pt>
                <c:pt idx="225">
                  <c:v>2.1974559255855119E-4</c:v>
                </c:pt>
                <c:pt idx="226">
                  <c:v>-1.7465884961187506E-4</c:v>
                </c:pt>
                <c:pt idx="227">
                  <c:v>6.111411634519559E-4</c:v>
                </c:pt>
                <c:pt idx="228">
                  <c:v>4.8892308851256061E-4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C3-4E6E-B00E-F6699E7EBF34}"/>
            </c:ext>
          </c:extLst>
        </c:ser>
        <c:ser>
          <c:idx val="10"/>
          <c:order val="10"/>
          <c:tx>
            <c:strRef>
              <c:f>'CLO H1'!$AM$2</c:f>
              <c:strCache>
                <c:ptCount val="1"/>
                <c:pt idx="0">
                  <c:v>SPXT Index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'CLO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'CLO H1'!$AM$3:$AM$231</c:f>
              <c:numCache>
                <c:formatCode>0.00%</c:formatCode>
                <c:ptCount val="229"/>
                <c:pt idx="0">
                  <c:v>5.4886781708418653E-3</c:v>
                </c:pt>
                <c:pt idx="1">
                  <c:v>-1.986065689860772E-2</c:v>
                </c:pt>
                <c:pt idx="2">
                  <c:v>-3.4619744363607596E-3</c:v>
                </c:pt>
                <c:pt idx="3">
                  <c:v>-1.1316185406775703E-2</c:v>
                </c:pt>
                <c:pt idx="4">
                  <c:v>1.4558020846036079E-3</c:v>
                </c:pt>
                <c:pt idx="5">
                  <c:v>1.7493745595813071E-2</c:v>
                </c:pt>
                <c:pt idx="6">
                  <c:v>6.958816465085782E-4</c:v>
                </c:pt>
                <c:pt idx="7">
                  <c:v>-2.2184068002237822E-3</c:v>
                </c:pt>
                <c:pt idx="8">
                  <c:v>1.0649115273675402E-2</c:v>
                </c:pt>
                <c:pt idx="9">
                  <c:v>-1.0775653567306698E-2</c:v>
                </c:pt>
                <c:pt idx="10">
                  <c:v>6.328565056887836E-3</c:v>
                </c:pt>
                <c:pt idx="11">
                  <c:v>2.1312425185520345E-2</c:v>
                </c:pt>
                <c:pt idx="12">
                  <c:v>-1.3965352598265923E-2</c:v>
                </c:pt>
                <c:pt idx="13">
                  <c:v>4.749820037167396E-3</c:v>
                </c:pt>
                <c:pt idx="14">
                  <c:v>-7.7140176386734094E-3</c:v>
                </c:pt>
                <c:pt idx="15">
                  <c:v>-2.6949104462640316E-2</c:v>
                </c:pt>
                <c:pt idx="16">
                  <c:v>5.5114406058676124E-3</c:v>
                </c:pt>
                <c:pt idx="17">
                  <c:v>-1.7948363615249652E-2</c:v>
                </c:pt>
                <c:pt idx="18">
                  <c:v>1.1022252737302951E-2</c:v>
                </c:pt>
                <c:pt idx="19">
                  <c:v>-1.2364279343711537E-2</c:v>
                </c:pt>
                <c:pt idx="20">
                  <c:v>-1.7658089274504962E-2</c:v>
                </c:pt>
                <c:pt idx="21">
                  <c:v>1.582382639057367E-2</c:v>
                </c:pt>
                <c:pt idx="22">
                  <c:v>-1.601427648314302E-2</c:v>
                </c:pt>
                <c:pt idx="23">
                  <c:v>-1.5612273216447647E-6</c:v>
                </c:pt>
                <c:pt idx="24">
                  <c:v>-4.8234712717049044E-3</c:v>
                </c:pt>
                <c:pt idx="25">
                  <c:v>-5.0979019750527765E-3</c:v>
                </c:pt>
                <c:pt idx="26">
                  <c:v>-1.7194267498042537E-2</c:v>
                </c:pt>
                <c:pt idx="27">
                  <c:v>-4.3692390604413989E-3</c:v>
                </c:pt>
                <c:pt idx="28">
                  <c:v>2.2247214138946259E-3</c:v>
                </c:pt>
                <c:pt idx="29">
                  <c:v>2.4266497101714801E-3</c:v>
                </c:pt>
                <c:pt idx="30">
                  <c:v>-6.6774666478419675E-6</c:v>
                </c:pt>
                <c:pt idx="31">
                  <c:v>1.0266215372022325E-2</c:v>
                </c:pt>
                <c:pt idx="32">
                  <c:v>-2.7902350677717624E-3</c:v>
                </c:pt>
                <c:pt idx="33">
                  <c:v>1.9404496295005735E-4</c:v>
                </c:pt>
                <c:pt idx="34">
                  <c:v>6.6895431756119894E-3</c:v>
                </c:pt>
                <c:pt idx="35">
                  <c:v>-9.5667260051792713E-3</c:v>
                </c:pt>
                <c:pt idx="36">
                  <c:v>3.4777150407800939E-3</c:v>
                </c:pt>
                <c:pt idx="37">
                  <c:v>3.7530477616085633E-3</c:v>
                </c:pt>
                <c:pt idx="38">
                  <c:v>7.0631403683363292E-3</c:v>
                </c:pt>
                <c:pt idx="39">
                  <c:v>-7.7172122070627847E-3</c:v>
                </c:pt>
                <c:pt idx="40">
                  <c:v>-5.1516788382527379E-3</c:v>
                </c:pt>
                <c:pt idx="41">
                  <c:v>5.1232828822618259E-3</c:v>
                </c:pt>
                <c:pt idx="42">
                  <c:v>-4.842004590499549E-3</c:v>
                </c:pt>
                <c:pt idx="43">
                  <c:v>9.050337253245111E-3</c:v>
                </c:pt>
                <c:pt idx="44">
                  <c:v>-1.4740788349728584E-2</c:v>
                </c:pt>
                <c:pt idx="45">
                  <c:v>-2.9321652835765377E-3</c:v>
                </c:pt>
                <c:pt idx="46">
                  <c:v>5.1565261322414901E-3</c:v>
                </c:pt>
                <c:pt idx="47">
                  <c:v>5.9824074296923602E-3</c:v>
                </c:pt>
                <c:pt idx="48">
                  <c:v>8.6230979929193818E-3</c:v>
                </c:pt>
                <c:pt idx="49">
                  <c:v>9.8392809947467352E-3</c:v>
                </c:pt>
                <c:pt idx="50">
                  <c:v>-2.2650653079598904E-3</c:v>
                </c:pt>
                <c:pt idx="51">
                  <c:v>1.8239462865885736E-2</c:v>
                </c:pt>
                <c:pt idx="52">
                  <c:v>9.709013638705688E-4</c:v>
                </c:pt>
                <c:pt idx="53">
                  <c:v>1.3977347987363942E-3</c:v>
                </c:pt>
                <c:pt idx="54">
                  <c:v>-1.5393953159832496E-2</c:v>
                </c:pt>
                <c:pt idx="55">
                  <c:v>1.4098752160851546E-3</c:v>
                </c:pt>
                <c:pt idx="56">
                  <c:v>-1.1266983725252255E-2</c:v>
                </c:pt>
                <c:pt idx="57">
                  <c:v>5.4431286518001887E-3</c:v>
                </c:pt>
                <c:pt idx="58">
                  <c:v>1.2503710433979798E-2</c:v>
                </c:pt>
                <c:pt idx="59">
                  <c:v>-2.356872970447399E-3</c:v>
                </c:pt>
                <c:pt idx="60">
                  <c:v>-4.3657185066902082E-3</c:v>
                </c:pt>
                <c:pt idx="61">
                  <c:v>-1.0864117442025423E-2</c:v>
                </c:pt>
                <c:pt idx="62">
                  <c:v>-1.1143078950694774E-2</c:v>
                </c:pt>
                <c:pt idx="63">
                  <c:v>-4.9727781036879026E-4</c:v>
                </c:pt>
                <c:pt idx="64">
                  <c:v>1.0869355234279121E-2</c:v>
                </c:pt>
                <c:pt idx="65">
                  <c:v>7.1758859324329016E-3</c:v>
                </c:pt>
                <c:pt idx="66">
                  <c:v>1.0746225858508929E-2</c:v>
                </c:pt>
                <c:pt idx="67">
                  <c:v>-1.0328730389534968E-3</c:v>
                </c:pt>
                <c:pt idx="68">
                  <c:v>-2.9644814495900174E-2</c:v>
                </c:pt>
                <c:pt idx="69">
                  <c:v>-4.0092136462814842E-3</c:v>
                </c:pt>
                <c:pt idx="70">
                  <c:v>3.7678022640863507E-3</c:v>
                </c:pt>
                <c:pt idx="71">
                  <c:v>-6.574197861386466E-5</c:v>
                </c:pt>
                <c:pt idx="72">
                  <c:v>-5.5771090492208186E-3</c:v>
                </c:pt>
                <c:pt idx="73">
                  <c:v>8.019505138444627E-3</c:v>
                </c:pt>
                <c:pt idx="74">
                  <c:v>-3.1024885016271986E-3</c:v>
                </c:pt>
                <c:pt idx="75">
                  <c:v>-6.1628895309163712E-3</c:v>
                </c:pt>
                <c:pt idx="76">
                  <c:v>2.4518688805352795E-3</c:v>
                </c:pt>
                <c:pt idx="77">
                  <c:v>-1.9670073915566411E-3</c:v>
                </c:pt>
                <c:pt idx="78">
                  <c:v>5.9130909354083716E-3</c:v>
                </c:pt>
                <c:pt idx="79">
                  <c:v>3.1142418851359821E-4</c:v>
                </c:pt>
                <c:pt idx="80">
                  <c:v>2.4077448334083318E-3</c:v>
                </c:pt>
                <c:pt idx="81">
                  <c:v>5.5488328799886411E-3</c:v>
                </c:pt>
                <c:pt idx="82">
                  <c:v>-3.9020637084311582E-3</c:v>
                </c:pt>
                <c:pt idx="83">
                  <c:v>5.6282096041762042E-3</c:v>
                </c:pt>
                <c:pt idx="84">
                  <c:v>2.8638178448303631E-3</c:v>
                </c:pt>
                <c:pt idx="85">
                  <c:v>3.3438304226955928E-3</c:v>
                </c:pt>
                <c:pt idx="86">
                  <c:v>5.3251760855954622E-3</c:v>
                </c:pt>
                <c:pt idx="87">
                  <c:v>-1.1305665432792544E-4</c:v>
                </c:pt>
                <c:pt idx="88">
                  <c:v>3.8105621433792702E-3</c:v>
                </c:pt>
                <c:pt idx="89">
                  <c:v>3.9055685470898993E-3</c:v>
                </c:pt>
                <c:pt idx="90">
                  <c:v>-1.3237747064322014E-2</c:v>
                </c:pt>
                <c:pt idx="91">
                  <c:v>-6.0997195461807152E-3</c:v>
                </c:pt>
                <c:pt idx="92">
                  <c:v>1.0881776079063599E-4</c:v>
                </c:pt>
                <c:pt idx="93">
                  <c:v>-3.0011142276247238E-3</c:v>
                </c:pt>
                <c:pt idx="94">
                  <c:v>8.0632801783853125E-4</c:v>
                </c:pt>
                <c:pt idx="95">
                  <c:v>3.807532339078934E-3</c:v>
                </c:pt>
                <c:pt idx="96">
                  <c:v>7.2927630928263376E-3</c:v>
                </c:pt>
                <c:pt idx="97">
                  <c:v>2.5134109477214839E-2</c:v>
                </c:pt>
                <c:pt idx="98">
                  <c:v>1.211531448907488E-2</c:v>
                </c:pt>
                <c:pt idx="99">
                  <c:v>-2.9247765854509833E-3</c:v>
                </c:pt>
                <c:pt idx="100">
                  <c:v>3.9706512335320188E-3</c:v>
                </c:pt>
                <c:pt idx="101">
                  <c:v>-1.8700174733575436E-2</c:v>
                </c:pt>
                <c:pt idx="102">
                  <c:v>-3.4557917120844328E-3</c:v>
                </c:pt>
                <c:pt idx="103">
                  <c:v>1.4552081550736062E-3</c:v>
                </c:pt>
                <c:pt idx="104">
                  <c:v>2.5039553439700768E-3</c:v>
                </c:pt>
                <c:pt idx="105">
                  <c:v>-4.4969976439968029E-4</c:v>
                </c:pt>
                <c:pt idx="106">
                  <c:v>1.988271290996213E-3</c:v>
                </c:pt>
                <c:pt idx="107">
                  <c:v>-9.3324830541754444E-3</c:v>
                </c:pt>
                <c:pt idx="108">
                  <c:v>-6.2634868689015466E-4</c:v>
                </c:pt>
                <c:pt idx="109">
                  <c:v>-1.9393646813746779E-3</c:v>
                </c:pt>
                <c:pt idx="110">
                  <c:v>3.8775360897602695E-3</c:v>
                </c:pt>
                <c:pt idx="111">
                  <c:v>-3.1283872600140761E-4</c:v>
                </c:pt>
                <c:pt idx="112">
                  <c:v>4.5427577755816628E-3</c:v>
                </c:pt>
                <c:pt idx="113">
                  <c:v>-7.6752482245888709E-3</c:v>
                </c:pt>
                <c:pt idx="114">
                  <c:v>7.5553814026259047E-3</c:v>
                </c:pt>
                <c:pt idx="115">
                  <c:v>5.9083989371528922E-3</c:v>
                </c:pt>
                <c:pt idx="116">
                  <c:v>-2.0696771770968292E-3</c:v>
                </c:pt>
                <c:pt idx="117">
                  <c:v>6.9904725824547764E-3</c:v>
                </c:pt>
                <c:pt idx="118">
                  <c:v>9.5434753317784615E-3</c:v>
                </c:pt>
                <c:pt idx="119">
                  <c:v>-9.7239438938562239E-3</c:v>
                </c:pt>
                <c:pt idx="120">
                  <c:v>9.0337255482753065E-3</c:v>
                </c:pt>
                <c:pt idx="121">
                  <c:v>-1.8191092078723159E-3</c:v>
                </c:pt>
                <c:pt idx="122">
                  <c:v>5.9978790851067387E-5</c:v>
                </c:pt>
                <c:pt idx="123">
                  <c:v>-9.432486346721447E-3</c:v>
                </c:pt>
                <c:pt idx="124">
                  <c:v>4.1858283496922777E-3</c:v>
                </c:pt>
                <c:pt idx="125">
                  <c:v>-1.3579683309388191E-3</c:v>
                </c:pt>
                <c:pt idx="126">
                  <c:v>3.9598614347706729E-3</c:v>
                </c:pt>
                <c:pt idx="127">
                  <c:v>-1.9929935469049642E-3</c:v>
                </c:pt>
                <c:pt idx="128">
                  <c:v>2.381227218123394E-3</c:v>
                </c:pt>
                <c:pt idx="129">
                  <c:v>2.6825967152408481E-3</c:v>
                </c:pt>
                <c:pt idx="130">
                  <c:v>-2.0686565089067521E-3</c:v>
                </c:pt>
                <c:pt idx="131">
                  <c:v>1.689772059631145E-2</c:v>
                </c:pt>
                <c:pt idx="132">
                  <c:v>-3.0154272365333634E-3</c:v>
                </c:pt>
                <c:pt idx="133">
                  <c:v>1.5297284123860777E-4</c:v>
                </c:pt>
                <c:pt idx="134">
                  <c:v>1.3262034974286241E-3</c:v>
                </c:pt>
                <c:pt idx="135">
                  <c:v>5.4402612725743538E-3</c:v>
                </c:pt>
                <c:pt idx="136">
                  <c:v>7.3756477481028426E-3</c:v>
                </c:pt>
                <c:pt idx="137">
                  <c:v>1.0541784238416119E-2</c:v>
                </c:pt>
                <c:pt idx="138">
                  <c:v>4.3666045455359459E-3</c:v>
                </c:pt>
                <c:pt idx="139">
                  <c:v>1.154996306536149E-2</c:v>
                </c:pt>
                <c:pt idx="140">
                  <c:v>-1.7272680069251978E-2</c:v>
                </c:pt>
                <c:pt idx="141">
                  <c:v>-3.1191219814596938E-3</c:v>
                </c:pt>
                <c:pt idx="142">
                  <c:v>-1.7007281161208754E-3</c:v>
                </c:pt>
                <c:pt idx="143">
                  <c:v>-2.1192627648220497E-2</c:v>
                </c:pt>
                <c:pt idx="144">
                  <c:v>1.0089455397284119E-2</c:v>
                </c:pt>
                <c:pt idx="145">
                  <c:v>-1.306228302906387E-4</c:v>
                </c:pt>
                <c:pt idx="146">
                  <c:v>-6.1147225418940465E-3</c:v>
                </c:pt>
                <c:pt idx="147">
                  <c:v>1.5331458951075572E-3</c:v>
                </c:pt>
                <c:pt idx="148">
                  <c:v>-3.2743118280136319E-3</c:v>
                </c:pt>
                <c:pt idx="149">
                  <c:v>1.1354236330734624E-2</c:v>
                </c:pt>
                <c:pt idx="150">
                  <c:v>-9.0591844311695979E-3</c:v>
                </c:pt>
                <c:pt idx="151">
                  <c:v>4.1411734058103278E-3</c:v>
                </c:pt>
                <c:pt idx="152">
                  <c:v>-2.0977144502987155E-3</c:v>
                </c:pt>
                <c:pt idx="153">
                  <c:v>9.6834503977782926E-3</c:v>
                </c:pt>
                <c:pt idx="154">
                  <c:v>1.9846854627014743E-3</c:v>
                </c:pt>
                <c:pt idx="155">
                  <c:v>1.6279226743238118E-2</c:v>
                </c:pt>
                <c:pt idx="156">
                  <c:v>3.7106834334226235E-3</c:v>
                </c:pt>
                <c:pt idx="157">
                  <c:v>1.6714127157429592E-2</c:v>
                </c:pt>
                <c:pt idx="158">
                  <c:v>3.4065528849325233E-5</c:v>
                </c:pt>
                <c:pt idx="159">
                  <c:v>4.6450739009797903E-3</c:v>
                </c:pt>
                <c:pt idx="160">
                  <c:v>2.2900936328660082E-2</c:v>
                </c:pt>
                <c:pt idx="161">
                  <c:v>-7.8476655147852181E-3</c:v>
                </c:pt>
                <c:pt idx="162">
                  <c:v>1.0222149170971528E-2</c:v>
                </c:pt>
                <c:pt idx="163">
                  <c:v>-3.0068663931627215E-2</c:v>
                </c:pt>
                <c:pt idx="164">
                  <c:v>-1.8509804595961521E-2</c:v>
                </c:pt>
                <c:pt idx="165">
                  <c:v>-1.3802524369014746E-2</c:v>
                </c:pt>
                <c:pt idx="166">
                  <c:v>1.5718632825679979E-2</c:v>
                </c:pt>
                <c:pt idx="167">
                  <c:v>-5.1129260137048327E-3</c:v>
                </c:pt>
                <c:pt idx="168">
                  <c:v>6.683178700257475E-4</c:v>
                </c:pt>
                <c:pt idx="169">
                  <c:v>1.1000447008205017E-2</c:v>
                </c:pt>
                <c:pt idx="170">
                  <c:v>-5.2939095251551826E-3</c:v>
                </c:pt>
                <c:pt idx="171">
                  <c:v>-2.3297880089870104E-2</c:v>
                </c:pt>
                <c:pt idx="172">
                  <c:v>-1.7201175586725181E-3</c:v>
                </c:pt>
                <c:pt idx="173">
                  <c:v>1.0672252089924061E-2</c:v>
                </c:pt>
                <c:pt idx="174">
                  <c:v>-7.2412936939943995E-3</c:v>
                </c:pt>
                <c:pt idx="175">
                  <c:v>-7.9715620546804145E-3</c:v>
                </c:pt>
                <c:pt idx="176">
                  <c:v>-1.4074981732771441E-2</c:v>
                </c:pt>
                <c:pt idx="177">
                  <c:v>6.2317089816619209E-3</c:v>
                </c:pt>
                <c:pt idx="178">
                  <c:v>2.7666288746301948E-3</c:v>
                </c:pt>
                <c:pt idx="179">
                  <c:v>5.3579974959889753E-3</c:v>
                </c:pt>
                <c:pt idx="180">
                  <c:v>-8.8867323159935729E-3</c:v>
                </c:pt>
                <c:pt idx="181">
                  <c:v>1.0163655923282944E-2</c:v>
                </c:pt>
                <c:pt idx="182">
                  <c:v>6.0019915269382551E-4</c:v>
                </c:pt>
                <c:pt idx="183">
                  <c:v>8.8361249490631621E-4</c:v>
                </c:pt>
                <c:pt idx="184">
                  <c:v>5.4432976209703998E-3</c:v>
                </c:pt>
                <c:pt idx="185">
                  <c:v>4.945472773039139E-3</c:v>
                </c:pt>
                <c:pt idx="186">
                  <c:v>6.0289868213492248E-3</c:v>
                </c:pt>
                <c:pt idx="187">
                  <c:v>2.5349031225374574E-3</c:v>
                </c:pt>
                <c:pt idx="188">
                  <c:v>-4.1308436613244348E-3</c:v>
                </c:pt>
                <c:pt idx="189">
                  <c:v>7.5150955113034712E-4</c:v>
                </c:pt>
                <c:pt idx="190">
                  <c:v>1.4061653369172866E-3</c:v>
                </c:pt>
                <c:pt idx="191">
                  <c:v>3.7663096498645743E-3</c:v>
                </c:pt>
                <c:pt idx="192">
                  <c:v>-3.1652454715399569E-3</c:v>
                </c:pt>
                <c:pt idx="193">
                  <c:v>-1.6763501501806388E-3</c:v>
                </c:pt>
                <c:pt idx="194">
                  <c:v>-2.6849397581162338E-3</c:v>
                </c:pt>
                <c:pt idx="195">
                  <c:v>2.3871560157811E-3</c:v>
                </c:pt>
                <c:pt idx="196">
                  <c:v>7.6212830762065753E-3</c:v>
                </c:pt>
                <c:pt idx="197">
                  <c:v>-3.1252488187893945E-4</c:v>
                </c:pt>
                <c:pt idx="198">
                  <c:v>2.192587655782452E-3</c:v>
                </c:pt>
                <c:pt idx="199">
                  <c:v>8.3585105338670473E-3</c:v>
                </c:pt>
                <c:pt idx="200">
                  <c:v>2.5472383755993366E-3</c:v>
                </c:pt>
                <c:pt idx="201">
                  <c:v>2.4911222252637089E-3</c:v>
                </c:pt>
                <c:pt idx="202">
                  <c:v>-1.1062597257136542E-3</c:v>
                </c:pt>
                <c:pt idx="203">
                  <c:v>-3.5396255209707572E-4</c:v>
                </c:pt>
                <c:pt idx="204">
                  <c:v>1.1695921437210544E-2</c:v>
                </c:pt>
                <c:pt idx="205">
                  <c:v>1.3882630687238606E-3</c:v>
                </c:pt>
                <c:pt idx="206">
                  <c:v>1.0634139139915622E-3</c:v>
                </c:pt>
                <c:pt idx="207">
                  <c:v>7.9463596970026362E-3</c:v>
                </c:pt>
                <c:pt idx="208">
                  <c:v>-6.0502210206889728E-3</c:v>
                </c:pt>
                <c:pt idx="209">
                  <c:v>-7.5353260310220271E-3</c:v>
                </c:pt>
                <c:pt idx="210">
                  <c:v>7.1940052242425168E-5</c:v>
                </c:pt>
                <c:pt idx="211">
                  <c:v>6.8489458040319473E-3</c:v>
                </c:pt>
                <c:pt idx="212">
                  <c:v>-7.5192901735795514E-3</c:v>
                </c:pt>
                <c:pt idx="213">
                  <c:v>-2.8667775553306019E-3</c:v>
                </c:pt>
                <c:pt idx="214">
                  <c:v>2.3551070918552686E-3</c:v>
                </c:pt>
                <c:pt idx="215">
                  <c:v>8.2779056766280057E-4</c:v>
                </c:pt>
                <c:pt idx="216">
                  <c:v>1.0344423131802838E-3</c:v>
                </c:pt>
                <c:pt idx="217">
                  <c:v>-2.0472627224049633E-3</c:v>
                </c:pt>
                <c:pt idx="218">
                  <c:v>1.1735091975911827E-2</c:v>
                </c:pt>
                <c:pt idx="219">
                  <c:v>4.814085761402298E-3</c:v>
                </c:pt>
                <c:pt idx="220">
                  <c:v>-4.0193385392184311E-4</c:v>
                </c:pt>
                <c:pt idx="221">
                  <c:v>1.6311412837251016E-3</c:v>
                </c:pt>
                <c:pt idx="222">
                  <c:v>5.1118940863539297E-3</c:v>
                </c:pt>
                <c:pt idx="223">
                  <c:v>-1.7908232200836149E-4</c:v>
                </c:pt>
                <c:pt idx="224">
                  <c:v>1.2223762929741699E-3</c:v>
                </c:pt>
                <c:pt idx="225">
                  <c:v>1.0179303112205274E-2</c:v>
                </c:pt>
                <c:pt idx="226">
                  <c:v>1.2432126569916768E-2</c:v>
                </c:pt>
                <c:pt idx="227">
                  <c:v>8.9667793034111654E-3</c:v>
                </c:pt>
                <c:pt idx="228">
                  <c:v>-3.6090065266597415E-3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C3-4E6E-B00E-F6699E7EB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41808"/>
        <c:axId val="941335600"/>
      </c:lineChart>
      <c:catAx>
        <c:axId val="8902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35600"/>
        <c:crosses val="autoZero"/>
        <c:auto val="1"/>
        <c:lblAlgn val="ctr"/>
        <c:lblOffset val="100"/>
        <c:noMultiLvlLbl val="0"/>
      </c:catAx>
      <c:valAx>
        <c:axId val="9413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 H1'!$AC$2</c:f>
              <c:strCache>
                <c:ptCount val="1"/>
                <c:pt idx="0">
                  <c:v>CLOA US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H1'!$AC$233:$AC$421</c:f>
              <c:numCache>
                <c:formatCode>0.00%</c:formatCode>
                <c:ptCount val="189"/>
                <c:pt idx="0">
                  <c:v>-1.8285801802608859E-4</c:v>
                </c:pt>
                <c:pt idx="1">
                  <c:v>2.0527920876856065E-4</c:v>
                </c:pt>
                <c:pt idx="2">
                  <c:v>7.8546497585896269E-4</c:v>
                </c:pt>
                <c:pt idx="3">
                  <c:v>5.8924892789558037E-4</c:v>
                </c:pt>
                <c:pt idx="4">
                  <c:v>-7.6036250043598486E-4</c:v>
                </c:pt>
                <c:pt idx="5">
                  <c:v>2.0826308018362383E-4</c:v>
                </c:pt>
                <c:pt idx="6">
                  <c:v>-3.7427658265054564E-4</c:v>
                </c:pt>
                <c:pt idx="7">
                  <c:v>2.049791383362809E-4</c:v>
                </c:pt>
                <c:pt idx="8">
                  <c:v>1.2604560921447572E-5</c:v>
                </c:pt>
                <c:pt idx="9">
                  <c:v>2.0729691981569154E-4</c:v>
                </c:pt>
                <c:pt idx="10">
                  <c:v>-1.8233113789434263E-4</c:v>
                </c:pt>
                <c:pt idx="11">
                  <c:v>1.1195373109362805E-4</c:v>
                </c:pt>
                <c:pt idx="12">
                  <c:v>6.9383093749197933E-4</c:v>
                </c:pt>
                <c:pt idx="13">
                  <c:v>2.0906249161134483E-4</c:v>
                </c:pt>
                <c:pt idx="14">
                  <c:v>4.030042891109975E-4</c:v>
                </c:pt>
                <c:pt idx="15">
                  <c:v>-7.2630086863867405E-5</c:v>
                </c:pt>
                <c:pt idx="16">
                  <c:v>-1.7204112600044397E-4</c:v>
                </c:pt>
                <c:pt idx="17">
                  <c:v>3.1400844838813669E-4</c:v>
                </c:pt>
                <c:pt idx="18">
                  <c:v>4.1535857039542989E-4</c:v>
                </c:pt>
                <c:pt idx="19">
                  <c:v>2.6639578981635381E-5</c:v>
                </c:pt>
                <c:pt idx="20">
                  <c:v>2.4337211425029537E-5</c:v>
                </c:pt>
                <c:pt idx="21">
                  <c:v>6.6972626506922595E-4</c:v>
                </c:pt>
                <c:pt idx="22">
                  <c:v>5.5699891832183823E-4</c:v>
                </c:pt>
                <c:pt idx="23">
                  <c:v>8.2980204517912881E-5</c:v>
                </c:pt>
                <c:pt idx="24">
                  <c:v>-1.6407480218805226E-4</c:v>
                </c:pt>
                <c:pt idx="25">
                  <c:v>2.2246706083461909E-4</c:v>
                </c:pt>
                <c:pt idx="26">
                  <c:v>6.1343680087522223E-4</c:v>
                </c:pt>
                <c:pt idx="27">
                  <c:v>9.9739428263334595E-4</c:v>
                </c:pt>
                <c:pt idx="28">
                  <c:v>-2.6274478055687833E-4</c:v>
                </c:pt>
                <c:pt idx="29">
                  <c:v>-1.2306340381088576E-3</c:v>
                </c:pt>
                <c:pt idx="30">
                  <c:v>3.1636532279000207E-4</c:v>
                </c:pt>
                <c:pt idx="31">
                  <c:v>1.2159414380663591E-4</c:v>
                </c:pt>
                <c:pt idx="32">
                  <c:v>2.2091802037116359E-4</c:v>
                </c:pt>
                <c:pt idx="33">
                  <c:v>-3.5696539032092911E-4</c:v>
                </c:pt>
                <c:pt idx="34">
                  <c:v>1.3032347454311477E-4</c:v>
                </c:pt>
                <c:pt idx="35">
                  <c:v>-1.5902197641559646E-4</c:v>
                </c:pt>
                <c:pt idx="36">
                  <c:v>-2.5522397160127053E-4</c:v>
                </c:pt>
                <c:pt idx="37">
                  <c:v>2.3108666851689996E-4</c:v>
                </c:pt>
                <c:pt idx="38">
                  <c:v>-5.4947826299200919E-4</c:v>
                </c:pt>
                <c:pt idx="39">
                  <c:v>4.2232313771561891E-4</c:v>
                </c:pt>
                <c:pt idx="40">
                  <c:v>-3.5722696427320511E-4</c:v>
                </c:pt>
                <c:pt idx="41">
                  <c:v>1.8270947769627455E-4</c:v>
                </c:pt>
                <c:pt idx="42">
                  <c:v>1.2508592674431718E-4</c:v>
                </c:pt>
                <c:pt idx="43">
                  <c:v>-1.6557874253364524E-4</c:v>
                </c:pt>
                <c:pt idx="44">
                  <c:v>2.1877985534035638E-4</c:v>
                </c:pt>
                <c:pt idx="45">
                  <c:v>-1.6754633374871375E-4</c:v>
                </c:pt>
                <c:pt idx="46">
                  <c:v>4.143702461807397E-4</c:v>
                </c:pt>
                <c:pt idx="47">
                  <c:v>-1.6813984556152128E-4</c:v>
                </c:pt>
                <c:pt idx="48">
                  <c:v>3.1749639034472921E-4</c:v>
                </c:pt>
                <c:pt idx="49">
                  <c:v>-6.9041957236448681E-5</c:v>
                </c:pt>
                <c:pt idx="50">
                  <c:v>4.1527760007897818E-4</c:v>
                </c:pt>
                <c:pt idx="51">
                  <c:v>4.178659032969545E-4</c:v>
                </c:pt>
                <c:pt idx="52">
                  <c:v>-2.629316224518341E-4</c:v>
                </c:pt>
                <c:pt idx="53">
                  <c:v>1.2322314044532767E-4</c:v>
                </c:pt>
                <c:pt idx="54">
                  <c:v>2.2655601487664434E-4</c:v>
                </c:pt>
                <c:pt idx="55">
                  <c:v>1.3024063854971679E-4</c:v>
                </c:pt>
                <c:pt idx="56">
                  <c:v>-1.6011996755227464E-4</c:v>
                </c:pt>
                <c:pt idx="57">
                  <c:v>1.3287593568711564E-4</c:v>
                </c:pt>
                <c:pt idx="58">
                  <c:v>6.1851303644311351E-4</c:v>
                </c:pt>
                <c:pt idx="59">
                  <c:v>3.4736705718962924E-5</c:v>
                </c:pt>
                <c:pt idx="60">
                  <c:v>3.9977509737276762E-5</c:v>
                </c:pt>
                <c:pt idx="61">
                  <c:v>3.8929468672677103E-4</c:v>
                </c:pt>
                <c:pt idx="62">
                  <c:v>-5.0910033382534081E-5</c:v>
                </c:pt>
                <c:pt idx="63">
                  <c:v>4.2566209443561931E-4</c:v>
                </c:pt>
                <c:pt idx="64">
                  <c:v>1.3515702395050511E-4</c:v>
                </c:pt>
                <c:pt idx="65">
                  <c:v>1.3318066037060206E-4</c:v>
                </c:pt>
                <c:pt idx="66">
                  <c:v>-2.5231796694780151E-4</c:v>
                </c:pt>
                <c:pt idx="67">
                  <c:v>3.4477607854244141E-5</c:v>
                </c:pt>
                <c:pt idx="68">
                  <c:v>6.1932264872432974E-4</c:v>
                </c:pt>
                <c:pt idx="69">
                  <c:v>-1.5671063149991227E-4</c:v>
                </c:pt>
                <c:pt idx="70">
                  <c:v>1.1998313504493208E-3</c:v>
                </c:pt>
                <c:pt idx="71">
                  <c:v>-1.0803537253689655E-4</c:v>
                </c:pt>
                <c:pt idx="72">
                  <c:v>7.6629558688723343E-4</c:v>
                </c:pt>
                <c:pt idx="73">
                  <c:v>5.2671831829798066E-4</c:v>
                </c:pt>
                <c:pt idx="74">
                  <c:v>5.3113507005742022E-4</c:v>
                </c:pt>
                <c:pt idx="75">
                  <c:v>1.0183926623790196E-3</c:v>
                </c:pt>
                <c:pt idx="76">
                  <c:v>-1.5463843541718703E-4</c:v>
                </c:pt>
                <c:pt idx="77">
                  <c:v>-1.5450101415326323E-4</c:v>
                </c:pt>
                <c:pt idx="78">
                  <c:v>-3.4972758947959814E-4</c:v>
                </c:pt>
                <c:pt idx="79">
                  <c:v>6.2293879401487118E-4</c:v>
                </c:pt>
                <c:pt idx="80">
                  <c:v>7.239175458944036E-4</c:v>
                </c:pt>
                <c:pt idx="81">
                  <c:v>-2.4937371369715411E-4</c:v>
                </c:pt>
                <c:pt idx="82">
                  <c:v>4.2560409879932593E-5</c:v>
                </c:pt>
                <c:pt idx="83">
                  <c:v>4.5127644846765236E-5</c:v>
                </c:pt>
                <c:pt idx="84">
                  <c:v>4.3567881863415536E-4</c:v>
                </c:pt>
                <c:pt idx="85">
                  <c:v>1.0256952384946061E-3</c:v>
                </c:pt>
                <c:pt idx="86">
                  <c:v>-5.4176420970386552E-4</c:v>
                </c:pt>
                <c:pt idx="87">
                  <c:v>-5.3153916911075072E-5</c:v>
                </c:pt>
                <c:pt idx="88">
                  <c:v>1.1196954567309625E-3</c:v>
                </c:pt>
                <c:pt idx="89">
                  <c:v>4.3891057160561076E-4</c:v>
                </c:pt>
                <c:pt idx="90">
                  <c:v>2.3818548566545417E-4</c:v>
                </c:pt>
                <c:pt idx="91">
                  <c:v>2.3846088056145298E-4</c:v>
                </c:pt>
                <c:pt idx="92">
                  <c:v>1.0255054364658456E-3</c:v>
                </c:pt>
                <c:pt idx="93">
                  <c:v>1.027062050457106E-3</c:v>
                </c:pt>
                <c:pt idx="94">
                  <c:v>-1.2269259878618932E-3</c:v>
                </c:pt>
                <c:pt idx="95">
                  <c:v>-3.5813005688012378E-4</c:v>
                </c:pt>
                <c:pt idx="96">
                  <c:v>4.1947380950890789E-4</c:v>
                </c:pt>
                <c:pt idx="97">
                  <c:v>3.1338536154112973E-5</c:v>
                </c:pt>
                <c:pt idx="98">
                  <c:v>5.2235151043045214E-4</c:v>
                </c:pt>
                <c:pt idx="99">
                  <c:v>3.4829105014289041E-5</c:v>
                </c:pt>
                <c:pt idx="100">
                  <c:v>3.2828518080396663E-4</c:v>
                </c:pt>
                <c:pt idx="101">
                  <c:v>3.1033350056164366E-5</c:v>
                </c:pt>
                <c:pt idx="102">
                  <c:v>4.1996501586716306E-4</c:v>
                </c:pt>
                <c:pt idx="103">
                  <c:v>2.2369741038952284E-4</c:v>
                </c:pt>
                <c:pt idx="104">
                  <c:v>2.3708175012131516E-3</c:v>
                </c:pt>
                <c:pt idx="105">
                  <c:v>-1.9184462020296333E-3</c:v>
                </c:pt>
                <c:pt idx="106">
                  <c:v>4.1374952632011741E-4</c:v>
                </c:pt>
                <c:pt idx="107">
                  <c:v>-7.752802078719867E-5</c:v>
                </c:pt>
                <c:pt idx="108">
                  <c:v>7.0728494355876137E-4</c:v>
                </c:pt>
                <c:pt idx="109">
                  <c:v>8.0423051785571964E-4</c:v>
                </c:pt>
                <c:pt idx="110">
                  <c:v>-3.6771682972502884E-4</c:v>
                </c:pt>
                <c:pt idx="111">
                  <c:v>1.0010779758531374E-3</c:v>
                </c:pt>
                <c:pt idx="112">
                  <c:v>-1.715964360420319E-4</c:v>
                </c:pt>
                <c:pt idx="113">
                  <c:v>1.1937667976866795E-3</c:v>
                </c:pt>
                <c:pt idx="114">
                  <c:v>-7.5956443932900797E-4</c:v>
                </c:pt>
                <c:pt idx="115">
                  <c:v>1.4924345363320768E-5</c:v>
                </c:pt>
                <c:pt idx="116">
                  <c:v>6.0205708619642806E-4</c:v>
                </c:pt>
                <c:pt idx="117">
                  <c:v>2.1201117829727778E-4</c:v>
                </c:pt>
                <c:pt idx="118">
                  <c:v>1.0006919731058161E-3</c:v>
                </c:pt>
                <c:pt idx="119">
                  <c:v>2.1655756623428779E-4</c:v>
                </c:pt>
                <c:pt idx="120">
                  <c:v>2.147721352923071E-4</c:v>
                </c:pt>
                <c:pt idx="121">
                  <c:v>-3.7117523188257007E-4</c:v>
                </c:pt>
                <c:pt idx="122">
                  <c:v>1.1390925569609855E-4</c:v>
                </c:pt>
                <c:pt idx="123">
                  <c:v>-2.813794530667213E-4</c:v>
                </c:pt>
                <c:pt idx="124">
                  <c:v>-1.8809270917752308E-4</c:v>
                </c:pt>
                <c:pt idx="125">
                  <c:v>5.9360804035324399E-4</c:v>
                </c:pt>
                <c:pt idx="126">
                  <c:v>1.1981675243077916E-5</c:v>
                </c:pt>
                <c:pt idx="127">
                  <c:v>-1.8594587828668629E-4</c:v>
                </c:pt>
                <c:pt idx="128">
                  <c:v>1.9896380628070531E-4</c:v>
                </c:pt>
                <c:pt idx="129">
                  <c:v>4.0161934877325223E-4</c:v>
                </c:pt>
                <c:pt idx="130">
                  <c:v>-1.1633077537755998E-3</c:v>
                </c:pt>
                <c:pt idx="131">
                  <c:v>6.4854879073816818E-6</c:v>
                </c:pt>
                <c:pt idx="132">
                  <c:v>-1.9195560517015764E-4</c:v>
                </c:pt>
                <c:pt idx="133">
                  <c:v>3.6591189231938159E-6</c:v>
                </c:pt>
                <c:pt idx="134">
                  <c:v>1.1823444927403504E-3</c:v>
                </c:pt>
                <c:pt idx="135">
                  <c:v>-9.6434399823885908E-4</c:v>
                </c:pt>
                <c:pt idx="136">
                  <c:v>9.9457890701226681E-4</c:v>
                </c:pt>
                <c:pt idx="137">
                  <c:v>-5.7396492337036253E-4</c:v>
                </c:pt>
                <c:pt idx="138">
                  <c:v>-9.5907586463772621E-4</c:v>
                </c:pt>
                <c:pt idx="139">
                  <c:v>-9.6175213377724944E-4</c:v>
                </c:pt>
                <c:pt idx="140">
                  <c:v>1.3816353894986477E-3</c:v>
                </c:pt>
                <c:pt idx="141">
                  <c:v>4.029615850285051E-4</c:v>
                </c:pt>
                <c:pt idx="142">
                  <c:v>-3.7684320225972456E-4</c:v>
                </c:pt>
                <c:pt idx="143">
                  <c:v>4.044160141229991E-4</c:v>
                </c:pt>
                <c:pt idx="144">
                  <c:v>-5.7824956615004641E-4</c:v>
                </c:pt>
                <c:pt idx="145">
                  <c:v>-1.3567129385561039E-4</c:v>
                </c:pt>
                <c:pt idx="146">
                  <c:v>1.4514767669115969E-5</c:v>
                </c:pt>
                <c:pt idx="147">
                  <c:v>6.0210827009266055E-4</c:v>
                </c:pt>
                <c:pt idx="148">
                  <c:v>-1.8169803149259423E-4</c:v>
                </c:pt>
                <c:pt idx="149">
                  <c:v>-1.7868276176469244E-4</c:v>
                </c:pt>
                <c:pt idx="150">
                  <c:v>6.0117941025827903E-4</c:v>
                </c:pt>
                <c:pt idx="151">
                  <c:v>-5.6591140726314215E-4</c:v>
                </c:pt>
                <c:pt idx="152">
                  <c:v>-3.7468412206365098E-4</c:v>
                </c:pt>
                <c:pt idx="153">
                  <c:v>9.9408302196057896E-4</c:v>
                </c:pt>
                <c:pt idx="154">
                  <c:v>2.1630039032283221E-4</c:v>
                </c:pt>
                <c:pt idx="155">
                  <c:v>-9.5498455245845992E-4</c:v>
                </c:pt>
                <c:pt idx="156">
                  <c:v>2.2305133866140636E-5</c:v>
                </c:pt>
                <c:pt idx="157">
                  <c:v>2.4030674373065608E-5</c:v>
                </c:pt>
                <c:pt idx="158">
                  <c:v>2.2116431035157369E-4</c:v>
                </c:pt>
                <c:pt idx="159">
                  <c:v>4.1358782499800739E-4</c:v>
                </c:pt>
                <c:pt idx="160">
                  <c:v>2.4530091283114785E-5</c:v>
                </c:pt>
                <c:pt idx="161">
                  <c:v>2.4902983985608529E-5</c:v>
                </c:pt>
                <c:pt idx="162">
                  <c:v>6.143660032316145E-4</c:v>
                </c:pt>
                <c:pt idx="163">
                  <c:v>-1.7153942091985286E-4</c:v>
                </c:pt>
                <c:pt idx="164">
                  <c:v>-7.3843687049324203E-5</c:v>
                </c:pt>
                <c:pt idx="165">
                  <c:v>6.255469875640074E-4</c:v>
                </c:pt>
                <c:pt idx="166">
                  <c:v>1.2720935266630207E-4</c:v>
                </c:pt>
                <c:pt idx="167">
                  <c:v>-1.6586804316842674E-4</c:v>
                </c:pt>
                <c:pt idx="168">
                  <c:v>2.2463810476636148E-4</c:v>
                </c:pt>
                <c:pt idx="169">
                  <c:v>6.0949043412472648E-4</c:v>
                </c:pt>
                <c:pt idx="170">
                  <c:v>-3.6882060177856335E-4</c:v>
                </c:pt>
                <c:pt idx="171">
                  <c:v>2.5077262005623879E-5</c:v>
                </c:pt>
                <c:pt idx="172">
                  <c:v>1.7860354304453097E-3</c:v>
                </c:pt>
                <c:pt idx="173">
                  <c:v>4.1114333326386365E-4</c:v>
                </c:pt>
                <c:pt idx="174">
                  <c:v>-1.7340149309919006E-4</c:v>
                </c:pt>
                <c:pt idx="175">
                  <c:v>2.2196384510997369E-4</c:v>
                </c:pt>
                <c:pt idx="176">
                  <c:v>4.1663819686665882E-4</c:v>
                </c:pt>
                <c:pt idx="177">
                  <c:v>2.435667117084428E-5</c:v>
                </c:pt>
                <c:pt idx="178">
                  <c:v>4.1846384748689402E-4</c:v>
                </c:pt>
                <c:pt idx="179">
                  <c:v>-1.693608322219653E-4</c:v>
                </c:pt>
                <c:pt idx="180">
                  <c:v>2.8377869156548385E-5</c:v>
                </c:pt>
                <c:pt idx="181">
                  <c:v>4.2426400691075727E-4</c:v>
                </c:pt>
                <c:pt idx="182">
                  <c:v>-2.5962490074638023E-4</c:v>
                </c:pt>
                <c:pt idx="183">
                  <c:v>7.2395950828996192E-4</c:v>
                </c:pt>
                <c:pt idx="184">
                  <c:v>4.2762558801667794E-4</c:v>
                </c:pt>
                <c:pt idx="185">
                  <c:v>-4.5544373369810209E-4</c:v>
                </c:pt>
                <c:pt idx="186">
                  <c:v>3.2400514123054336E-4</c:v>
                </c:pt>
                <c:pt idx="187">
                  <c:v>-5.5639061624279673E-4</c:v>
                </c:pt>
                <c:pt idx="188">
                  <c:v>9.8587294927954261E-5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6-4035-981B-02B4D350A1E1}"/>
            </c:ext>
          </c:extLst>
        </c:ser>
        <c:ser>
          <c:idx val="1"/>
          <c:order val="1"/>
          <c:tx>
            <c:strRef>
              <c:f>'CLO H1'!$AD$2</c:f>
              <c:strCache>
                <c:ptCount val="1"/>
                <c:pt idx="0">
                  <c:v>CLOI US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H1'!$AD$233:$AD$421</c:f>
              <c:numCache>
                <c:formatCode>0.00%</c:formatCode>
                <c:ptCount val="189"/>
                <c:pt idx="0">
                  <c:v>-1.1292801980321565E-3</c:v>
                </c:pt>
                <c:pt idx="1">
                  <c:v>-3.6941843560789334E-4</c:v>
                </c:pt>
                <c:pt idx="2">
                  <c:v>1.9060236057630853E-3</c:v>
                </c:pt>
                <c:pt idx="3">
                  <c:v>-4.5292718749803118E-3</c:v>
                </c:pt>
                <c:pt idx="4">
                  <c:v>3.6118132888416365E-3</c:v>
                </c:pt>
                <c:pt idx="5">
                  <c:v>1.1717107564201967E-5</c:v>
                </c:pt>
                <c:pt idx="6">
                  <c:v>3.8864550884754046E-4</c:v>
                </c:pt>
                <c:pt idx="7">
                  <c:v>-5.6035620390693097E-4</c:v>
                </c:pt>
                <c:pt idx="8">
                  <c:v>-1.8866716113132842E-3</c:v>
                </c:pt>
                <c:pt idx="9">
                  <c:v>1.2426045028128829E-3</c:v>
                </c:pt>
                <c:pt idx="10">
                  <c:v>6.7311413344239845E-4</c:v>
                </c:pt>
                <c:pt idx="11">
                  <c:v>-5.5852413726509287E-4</c:v>
                </c:pt>
                <c:pt idx="12">
                  <c:v>5.8224791469840831E-4</c:v>
                </c:pt>
                <c:pt idx="13">
                  <c:v>2.0003900668719155E-4</c:v>
                </c:pt>
                <c:pt idx="14">
                  <c:v>-1.786486135710863E-4</c:v>
                </c:pt>
                <c:pt idx="15">
                  <c:v>2.0998194225141376E-4</c:v>
                </c:pt>
                <c:pt idx="16">
                  <c:v>-7.7066164853700769E-5</c:v>
                </c:pt>
                <c:pt idx="17">
                  <c:v>8.7686350155213866E-4</c:v>
                </c:pt>
                <c:pt idx="18">
                  <c:v>-1.6697176054125684E-4</c:v>
                </c:pt>
                <c:pt idx="19">
                  <c:v>-7.399575518384216E-4</c:v>
                </c:pt>
                <c:pt idx="20">
                  <c:v>2.1157906852575792E-4</c:v>
                </c:pt>
                <c:pt idx="21">
                  <c:v>7.0571579713218924E-4</c:v>
                </c:pt>
                <c:pt idx="22">
                  <c:v>4.2299671225842772E-4</c:v>
                </c:pt>
                <c:pt idx="23">
                  <c:v>7.866402255554128E-4</c:v>
                </c:pt>
                <c:pt idx="24">
                  <c:v>2.0507597770791364E-4</c:v>
                </c:pt>
                <c:pt idx="25">
                  <c:v>1.3648527882839101E-3</c:v>
                </c:pt>
                <c:pt idx="26">
                  <c:v>5.9824107244810243E-4</c:v>
                </c:pt>
                <c:pt idx="27">
                  <c:v>-1.3052492953398165E-3</c:v>
                </c:pt>
                <c:pt idx="28">
                  <c:v>5.95590508410071E-4</c:v>
                </c:pt>
                <c:pt idx="29">
                  <c:v>2.1343964545805783E-4</c:v>
                </c:pt>
                <c:pt idx="30">
                  <c:v>9.7215516278703618E-4</c:v>
                </c:pt>
                <c:pt idx="31">
                  <c:v>-1.3075799320990678E-3</c:v>
                </c:pt>
                <c:pt idx="32">
                  <c:v>-1.6664448313763458E-4</c:v>
                </c:pt>
                <c:pt idx="33">
                  <c:v>9.7759828188470621E-4</c:v>
                </c:pt>
                <c:pt idx="34">
                  <c:v>3.0050190888974981E-5</c:v>
                </c:pt>
                <c:pt idx="35">
                  <c:v>9.8506308639589868E-4</c:v>
                </c:pt>
                <c:pt idx="36">
                  <c:v>-1.5742782585603798E-4</c:v>
                </c:pt>
                <c:pt idx="37">
                  <c:v>-1.5843854554087322E-4</c:v>
                </c:pt>
                <c:pt idx="38">
                  <c:v>9.8354540699596704E-4</c:v>
                </c:pt>
                <c:pt idx="39">
                  <c:v>-9.2418495567858638E-4</c:v>
                </c:pt>
                <c:pt idx="40">
                  <c:v>2.1309205828747846E-3</c:v>
                </c:pt>
                <c:pt idx="41">
                  <c:v>-9.5022638774988621E-4</c:v>
                </c:pt>
                <c:pt idx="42">
                  <c:v>-6.3929932013107038E-4</c:v>
                </c:pt>
                <c:pt idx="43">
                  <c:v>1.1649886868518866E-3</c:v>
                </c:pt>
                <c:pt idx="44">
                  <c:v>4.0380185739530283E-4</c:v>
                </c:pt>
                <c:pt idx="45">
                  <c:v>2.1181379343371276E-5</c:v>
                </c:pt>
                <c:pt idx="46">
                  <c:v>4.0543511078028338E-4</c:v>
                </c:pt>
                <c:pt idx="47">
                  <c:v>-7.395654213120384E-4</c:v>
                </c:pt>
                <c:pt idx="48">
                  <c:v>7.8603429951162873E-4</c:v>
                </c:pt>
                <c:pt idx="49">
                  <c:v>-3.5589461862217675E-4</c:v>
                </c:pt>
                <c:pt idx="50">
                  <c:v>4.0610348487590819E-4</c:v>
                </c:pt>
                <c:pt idx="51">
                  <c:v>-3.5452800650193073E-4</c:v>
                </c:pt>
                <c:pt idx="52">
                  <c:v>-2.8256344924771915E-3</c:v>
                </c:pt>
                <c:pt idx="53">
                  <c:v>2.8828206485944641E-3</c:v>
                </c:pt>
                <c:pt idx="54">
                  <c:v>4.1000998105045205E-4</c:v>
                </c:pt>
                <c:pt idx="55">
                  <c:v>-7.3141072538884799E-4</c:v>
                </c:pt>
                <c:pt idx="56">
                  <c:v>1.5579695869891719E-3</c:v>
                </c:pt>
                <c:pt idx="57">
                  <c:v>-1.5831269630872669E-4</c:v>
                </c:pt>
                <c:pt idx="58">
                  <c:v>2.2495515442577663E-4</c:v>
                </c:pt>
                <c:pt idx="59">
                  <c:v>1.2577010870273853E-4</c:v>
                </c:pt>
                <c:pt idx="60">
                  <c:v>7.0537657340907778E-4</c:v>
                </c:pt>
                <c:pt idx="61">
                  <c:v>-1.3972023626318553E-4</c:v>
                </c:pt>
                <c:pt idx="62">
                  <c:v>2.3180109760434497E-4</c:v>
                </c:pt>
                <c:pt idx="63">
                  <c:v>6.0669618928543834E-4</c:v>
                </c:pt>
                <c:pt idx="64">
                  <c:v>3.4898649518888547E-5</c:v>
                </c:pt>
                <c:pt idx="65">
                  <c:v>-3.4689474053684055E-4</c:v>
                </c:pt>
                <c:pt idx="66">
                  <c:v>1.176884676515666E-3</c:v>
                </c:pt>
                <c:pt idx="67">
                  <c:v>-9.2061094183959469E-4</c:v>
                </c:pt>
                <c:pt idx="68">
                  <c:v>9.8568396979481498E-4</c:v>
                </c:pt>
                <c:pt idx="69">
                  <c:v>1.179810604729381E-3</c:v>
                </c:pt>
                <c:pt idx="70">
                  <c:v>2.2341654388213783E-4</c:v>
                </c:pt>
                <c:pt idx="71">
                  <c:v>-3.4789573789217876E-4</c:v>
                </c:pt>
                <c:pt idx="72">
                  <c:v>3.2153325514516773E-4</c:v>
                </c:pt>
                <c:pt idx="73">
                  <c:v>-4.4062573011749429E-4</c:v>
                </c:pt>
                <c:pt idx="74">
                  <c:v>1.5718309277001907E-3</c:v>
                </c:pt>
                <c:pt idx="75">
                  <c:v>4.1610343585851695E-5</c:v>
                </c:pt>
                <c:pt idx="76">
                  <c:v>-5.3798866913723487E-4</c:v>
                </c:pt>
                <c:pt idx="77">
                  <c:v>1.1863704461583247E-3</c:v>
                </c:pt>
                <c:pt idx="78">
                  <c:v>-1.5516898971412729E-4</c:v>
                </c:pt>
                <c:pt idx="79">
                  <c:v>-3.4868116286224105E-4</c:v>
                </c:pt>
                <c:pt idx="80">
                  <c:v>1.1875260784965924E-3</c:v>
                </c:pt>
                <c:pt idx="81">
                  <c:v>-7.2718418794681661E-4</c:v>
                </c:pt>
                <c:pt idx="82">
                  <c:v>1.478692336434495E-3</c:v>
                </c:pt>
                <c:pt idx="83">
                  <c:v>1.3747541672781693E-4</c:v>
                </c:pt>
                <c:pt idx="84">
                  <c:v>-5.3237939811090484E-4</c:v>
                </c:pt>
                <c:pt idx="85">
                  <c:v>1.8557680098150175E-3</c:v>
                </c:pt>
                <c:pt idx="86">
                  <c:v>-1.0067711093143528E-3</c:v>
                </c:pt>
                <c:pt idx="87">
                  <c:v>5.1519866991189822E-4</c:v>
                </c:pt>
                <c:pt idx="88">
                  <c:v>-1.1071706321081898E-3</c:v>
                </c:pt>
                <c:pt idx="89">
                  <c:v>2.3367976840416027E-4</c:v>
                </c:pt>
                <c:pt idx="90">
                  <c:v>1.1851370478710432E-3</c:v>
                </c:pt>
                <c:pt idx="91">
                  <c:v>-1.5301961743130477E-4</c:v>
                </c:pt>
                <c:pt idx="92">
                  <c:v>1.1896863391929191E-3</c:v>
                </c:pt>
                <c:pt idx="93">
                  <c:v>-1.4920560086444379E-3</c:v>
                </c:pt>
                <c:pt idx="94">
                  <c:v>1.9559811121470094E-3</c:v>
                </c:pt>
                <c:pt idx="95">
                  <c:v>7.9507906476972146E-4</c:v>
                </c:pt>
                <c:pt idx="96">
                  <c:v>-2.0813426763790499E-3</c:v>
                </c:pt>
                <c:pt idx="97">
                  <c:v>1.7552236154376732E-3</c:v>
                </c:pt>
                <c:pt idx="98">
                  <c:v>-5.4392535050429291E-4</c:v>
                </c:pt>
                <c:pt idx="99">
                  <c:v>-1.595976969981372E-4</c:v>
                </c:pt>
                <c:pt idx="100">
                  <c:v>-1.6079843582117448E-4</c:v>
                </c:pt>
                <c:pt idx="101">
                  <c:v>-1.63526389048263E-4</c:v>
                </c:pt>
                <c:pt idx="102">
                  <c:v>1.2458764140808043E-3</c:v>
                </c:pt>
                <c:pt idx="103">
                  <c:v>-3.4084754901373415E-3</c:v>
                </c:pt>
                <c:pt idx="104">
                  <c:v>2.896294365977603E-3</c:v>
                </c:pt>
                <c:pt idx="105">
                  <c:v>4.0863994808293391E-4</c:v>
                </c:pt>
                <c:pt idx="106">
                  <c:v>5.9515683256128327E-4</c:v>
                </c:pt>
                <c:pt idx="107">
                  <c:v>-1.3215779779930381E-3</c:v>
                </c:pt>
                <c:pt idx="108">
                  <c:v>-1.1276658782759519E-3</c:v>
                </c:pt>
                <c:pt idx="109">
                  <c:v>2.3187966811195615E-3</c:v>
                </c:pt>
                <c:pt idx="110">
                  <c:v>4.0347460070910834E-4</c:v>
                </c:pt>
                <c:pt idx="111">
                  <c:v>-3.6374864136889951E-4</c:v>
                </c:pt>
                <c:pt idx="112">
                  <c:v>7.8767222898168399E-4</c:v>
                </c:pt>
                <c:pt idx="113">
                  <c:v>9.2473011985405584E-4</c:v>
                </c:pt>
                <c:pt idx="114">
                  <c:v>4.5691560799543396E-4</c:v>
                </c:pt>
                <c:pt idx="115">
                  <c:v>2.5155634548856831E-3</c:v>
                </c:pt>
                <c:pt idx="116">
                  <c:v>-1.7969002541007306E-3</c:v>
                </c:pt>
                <c:pt idx="117">
                  <c:v>9.5553991636121438E-4</c:v>
                </c:pt>
                <c:pt idx="118">
                  <c:v>-2.3835646427496915E-3</c:v>
                </c:pt>
                <c:pt idx="119">
                  <c:v>1.1703212667137919E-3</c:v>
                </c:pt>
                <c:pt idx="120">
                  <c:v>3.806049421994917E-4</c:v>
                </c:pt>
                <c:pt idx="121">
                  <c:v>-7.3312635429456652E-4</c:v>
                </c:pt>
                <c:pt idx="122">
                  <c:v>1.2350712481845605E-5</c:v>
                </c:pt>
                <c:pt idx="123">
                  <c:v>8.1353944906092934E-4</c:v>
                </c:pt>
                <c:pt idx="124">
                  <c:v>7.7079735308727138E-4</c:v>
                </c:pt>
                <c:pt idx="125">
                  <c:v>1.9819036041046623E-4</c:v>
                </c:pt>
                <c:pt idx="126">
                  <c:v>1.916852418286652E-4</c:v>
                </c:pt>
                <c:pt idx="127">
                  <c:v>-5.6209073545054888E-4</c:v>
                </c:pt>
                <c:pt idx="128">
                  <c:v>-3.7954571727338848E-4</c:v>
                </c:pt>
                <c:pt idx="129">
                  <c:v>1.9298477574070105E-4</c:v>
                </c:pt>
                <c:pt idx="130">
                  <c:v>-7.617041081851017E-4</c:v>
                </c:pt>
                <c:pt idx="131">
                  <c:v>9.6445187073768146E-4</c:v>
                </c:pt>
                <c:pt idx="132">
                  <c:v>1.9363206467315486E-4</c:v>
                </c:pt>
                <c:pt idx="133">
                  <c:v>-1.9112734641413276E-4</c:v>
                </c:pt>
                <c:pt idx="134">
                  <c:v>-1.8865667570522326E-4</c:v>
                </c:pt>
                <c:pt idx="135">
                  <c:v>-1.8286559852676021E-4</c:v>
                </c:pt>
                <c:pt idx="136">
                  <c:v>1.0841935632699418E-4</c:v>
                </c:pt>
                <c:pt idx="137">
                  <c:v>4.6186411364024238E-4</c:v>
                </c:pt>
                <c:pt idx="138">
                  <c:v>-1.3017111445243756E-3</c:v>
                </c:pt>
                <c:pt idx="139">
                  <c:v>7.8389535326239823E-4</c:v>
                </c:pt>
                <c:pt idx="140">
                  <c:v>-3.7552185031863861E-4</c:v>
                </c:pt>
                <c:pt idx="141">
                  <c:v>5.6432542820217257E-4</c:v>
                </c:pt>
                <c:pt idx="142">
                  <c:v>2.9423258612659708E-5</c:v>
                </c:pt>
                <c:pt idx="143">
                  <c:v>-7.6032928914104847E-4</c:v>
                </c:pt>
                <c:pt idx="144">
                  <c:v>-4.745205023996002E-4</c:v>
                </c:pt>
                <c:pt idx="145">
                  <c:v>9.0401054821187543E-4</c:v>
                </c:pt>
                <c:pt idx="146">
                  <c:v>-1.7882314570805136E-4</c:v>
                </c:pt>
                <c:pt idx="147">
                  <c:v>-1.9380152189196753E-4</c:v>
                </c:pt>
                <c:pt idx="148">
                  <c:v>-1.6725817170359925E-4</c:v>
                </c:pt>
                <c:pt idx="149">
                  <c:v>3.9743837176708929E-4</c:v>
                </c:pt>
                <c:pt idx="150">
                  <c:v>-1.790204337017709E-4</c:v>
                </c:pt>
                <c:pt idx="151">
                  <c:v>-1.7690287162652751E-4</c:v>
                </c:pt>
                <c:pt idx="152">
                  <c:v>1.9346148265764196E-3</c:v>
                </c:pt>
                <c:pt idx="153">
                  <c:v>-9.4462794335237188E-4</c:v>
                </c:pt>
                <c:pt idx="154">
                  <c:v>-3.6858915026327654E-4</c:v>
                </c:pt>
                <c:pt idx="155">
                  <c:v>5.9628274208956E-4</c:v>
                </c:pt>
                <c:pt idx="156">
                  <c:v>2.1227929524725297E-4</c:v>
                </c:pt>
                <c:pt idx="157">
                  <c:v>2.1230370824731892E-4</c:v>
                </c:pt>
                <c:pt idx="158">
                  <c:v>4.0774813729393955E-4</c:v>
                </c:pt>
                <c:pt idx="159">
                  <c:v>1.5628262550748673E-7</c:v>
                </c:pt>
                <c:pt idx="160">
                  <c:v>4.2706430837546883E-4</c:v>
                </c:pt>
                <c:pt idx="161">
                  <c:v>1.8998303367578906E-4</c:v>
                </c:pt>
                <c:pt idx="162">
                  <c:v>-1.4627667037969694E-4</c:v>
                </c:pt>
                <c:pt idx="163">
                  <c:v>1.1697393688558932E-4</c:v>
                </c:pt>
                <c:pt idx="164">
                  <c:v>2.1665256408898159E-4</c:v>
                </c:pt>
                <c:pt idx="165">
                  <c:v>3.4342356456562584E-4</c:v>
                </c:pt>
                <c:pt idx="166">
                  <c:v>3.1436573645748922E-4</c:v>
                </c:pt>
                <c:pt idx="167">
                  <c:v>1.2130808849630803E-4</c:v>
                </c:pt>
                <c:pt idx="168">
                  <c:v>5.0675063324501224E-4</c:v>
                </c:pt>
                <c:pt idx="169">
                  <c:v>-7.4506847137056909E-5</c:v>
                </c:pt>
                <c:pt idx="170">
                  <c:v>4.0460446847601084E-4</c:v>
                </c:pt>
                <c:pt idx="171">
                  <c:v>2.151858179622046E-5</c:v>
                </c:pt>
                <c:pt idx="172">
                  <c:v>-1.6973351997129349E-4</c:v>
                </c:pt>
                <c:pt idx="173">
                  <c:v>4.0134202524066964E-4</c:v>
                </c:pt>
                <c:pt idx="174">
                  <c:v>2.1288814030828718E-4</c:v>
                </c:pt>
                <c:pt idx="175">
                  <c:v>-1.7033050831494201E-4</c:v>
                </c:pt>
                <c:pt idx="176">
                  <c:v>6.0927530444021549E-4</c:v>
                </c:pt>
                <c:pt idx="177">
                  <c:v>1.1391726837395311E-5</c:v>
                </c:pt>
                <c:pt idx="178">
                  <c:v>9.8783961747650473E-4</c:v>
                </c:pt>
                <c:pt idx="179">
                  <c:v>2.2404578411627796E-5</c:v>
                </c:pt>
                <c:pt idx="180">
                  <c:v>1.2334419260251472E-4</c:v>
                </c:pt>
                <c:pt idx="181">
                  <c:v>6.0703550636831416E-4</c:v>
                </c:pt>
                <c:pt idx="182">
                  <c:v>-3.5280692535422098E-4</c:v>
                </c:pt>
                <c:pt idx="183">
                  <c:v>-7.0299582416444295E-5</c:v>
                </c:pt>
                <c:pt idx="184">
                  <c:v>2.3124843443533827E-4</c:v>
                </c:pt>
                <c:pt idx="185">
                  <c:v>-5.464749019272741E-4</c:v>
                </c:pt>
                <c:pt idx="186">
                  <c:v>3.1608607654565191E-4</c:v>
                </c:pt>
                <c:pt idx="187">
                  <c:v>-6.4730717579009056E-4</c:v>
                </c:pt>
                <c:pt idx="188">
                  <c:v>1.2347400523649021E-3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6-4035-981B-02B4D350A1E1}"/>
            </c:ext>
          </c:extLst>
        </c:ser>
        <c:ser>
          <c:idx val="2"/>
          <c:order val="2"/>
          <c:tx>
            <c:strRef>
              <c:f>'CLO H1'!$AE$2</c:f>
              <c:strCache>
                <c:ptCount val="1"/>
                <c:pt idx="0">
                  <c:v>CLOX US Equity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H1'!$AE$233:$AE$421</c:f>
              <c:numCache>
                <c:formatCode>0.00%</c:formatCode>
                <c:ptCount val="189"/>
                <c:pt idx="0">
                  <c:v>1.8411308487187306E-4</c:v>
                </c:pt>
                <c:pt idx="1">
                  <c:v>-5.7694025978027863E-4</c:v>
                </c:pt>
                <c:pt idx="2">
                  <c:v>2.5260878423782884E-4</c:v>
                </c:pt>
                <c:pt idx="3">
                  <c:v>4.0527988478755717E-4</c:v>
                </c:pt>
                <c:pt idx="4">
                  <c:v>-5.7389576975863665E-4</c:v>
                </c:pt>
                <c:pt idx="5">
                  <c:v>1.8433155021972958E-3</c:v>
                </c:pt>
                <c:pt idx="6">
                  <c:v>2.1217603523429052E-3</c:v>
                </c:pt>
                <c:pt idx="7">
                  <c:v>-5.7596210966559536E-4</c:v>
                </c:pt>
                <c:pt idx="8">
                  <c:v>6.0510986679851442E-4</c:v>
                </c:pt>
                <c:pt idx="9">
                  <c:v>-9.6492968010275515E-4</c:v>
                </c:pt>
                <c:pt idx="10">
                  <c:v>6.041696486065451E-4</c:v>
                </c:pt>
                <c:pt idx="11">
                  <c:v>2.1605148459880041E-4</c:v>
                </c:pt>
                <c:pt idx="12">
                  <c:v>-1.7690287162652751E-4</c:v>
                </c:pt>
                <c:pt idx="13">
                  <c:v>2.5836576844873171E-3</c:v>
                </c:pt>
                <c:pt idx="14">
                  <c:v>-2.9343718215039116E-3</c:v>
                </c:pt>
                <c:pt idx="15">
                  <c:v>-1.3505859606370851E-3</c:v>
                </c:pt>
                <c:pt idx="16">
                  <c:v>8.1410391259839621E-4</c:v>
                </c:pt>
                <c:pt idx="17">
                  <c:v>-7.6126933982034739E-4</c:v>
                </c:pt>
                <c:pt idx="18">
                  <c:v>2.2439705188026515E-4</c:v>
                </c:pt>
                <c:pt idx="19">
                  <c:v>2.2717875386368824E-4</c:v>
                </c:pt>
                <c:pt idx="20">
                  <c:v>8.4507143172540822E-4</c:v>
                </c:pt>
                <c:pt idx="21">
                  <c:v>4.2039093035217689E-4</c:v>
                </c:pt>
                <c:pt idx="22">
                  <c:v>1.7213662996098389E-3</c:v>
                </c:pt>
                <c:pt idx="23">
                  <c:v>-8.6869742571005215E-4</c:v>
                </c:pt>
                <c:pt idx="24">
                  <c:v>-3.6034269276108422E-4</c:v>
                </c:pt>
                <c:pt idx="25">
                  <c:v>3.196124666571265E-5</c:v>
                </c:pt>
                <c:pt idx="26">
                  <c:v>2.3017008270809214E-4</c:v>
                </c:pt>
                <c:pt idx="27">
                  <c:v>-5.5790606633310258E-4</c:v>
                </c:pt>
                <c:pt idx="28">
                  <c:v>1.0823864698279451E-3</c:v>
                </c:pt>
                <c:pt idx="29">
                  <c:v>-4.3149764575789451E-4</c:v>
                </c:pt>
                <c:pt idx="30">
                  <c:v>8.1479789494109944E-4</c:v>
                </c:pt>
                <c:pt idx="31">
                  <c:v>-9.5421159144537526E-4</c:v>
                </c:pt>
                <c:pt idx="32">
                  <c:v>4.6115888582143327E-4</c:v>
                </c:pt>
                <c:pt idx="33">
                  <c:v>5.8616518282739172E-4</c:v>
                </c:pt>
                <c:pt idx="34">
                  <c:v>-5.547449106247937E-4</c:v>
                </c:pt>
                <c:pt idx="35">
                  <c:v>-3.5571451571636548E-4</c:v>
                </c:pt>
                <c:pt idx="36">
                  <c:v>2.361120654663651E-4</c:v>
                </c:pt>
                <c:pt idx="37">
                  <c:v>4.3221996297071463E-4</c:v>
                </c:pt>
                <c:pt idx="38">
                  <c:v>-3.5695213271769166E-4</c:v>
                </c:pt>
                <c:pt idx="39">
                  <c:v>4.2971925988788406E-4</c:v>
                </c:pt>
                <c:pt idx="40">
                  <c:v>3.4065629787694007E-4</c:v>
                </c:pt>
                <c:pt idx="41">
                  <c:v>-1.6164064300738801E-4</c:v>
                </c:pt>
                <c:pt idx="42">
                  <c:v>-1.3421781459880266E-3</c:v>
                </c:pt>
                <c:pt idx="43">
                  <c:v>6.18574542386785E-4</c:v>
                </c:pt>
                <c:pt idx="44">
                  <c:v>-1.6751589486241336E-4</c:v>
                </c:pt>
                <c:pt idx="45">
                  <c:v>4.2375920064352535E-4</c:v>
                </c:pt>
                <c:pt idx="46">
                  <c:v>-5.2248976341406905E-4</c:v>
                </c:pt>
                <c:pt idx="47">
                  <c:v>7.838221063019013E-4</c:v>
                </c:pt>
                <c:pt idx="48">
                  <c:v>-1.7483484134961369E-4</c:v>
                </c:pt>
                <c:pt idx="49">
                  <c:v>1.0118307365551971E-3</c:v>
                </c:pt>
                <c:pt idx="50">
                  <c:v>-1.6608500486148259E-4</c:v>
                </c:pt>
                <c:pt idx="51">
                  <c:v>6.2278572873331051E-4</c:v>
                </c:pt>
                <c:pt idx="52">
                  <c:v>1.6092086061958444E-3</c:v>
                </c:pt>
                <c:pt idx="53">
                  <c:v>-1.9499096828100582E-3</c:v>
                </c:pt>
                <c:pt idx="54">
                  <c:v>1.0337799015902593E-3</c:v>
                </c:pt>
                <c:pt idx="55">
                  <c:v>-1.7145253494829094E-3</c:v>
                </c:pt>
                <c:pt idx="56">
                  <c:v>6.0780363545398508E-4</c:v>
                </c:pt>
                <c:pt idx="57">
                  <c:v>5.4547864667719992E-4</c:v>
                </c:pt>
                <c:pt idx="58">
                  <c:v>6.232461073008011E-6</c:v>
                </c:pt>
                <c:pt idx="59">
                  <c:v>-5.5573784074425259E-4</c:v>
                </c:pt>
                <c:pt idx="60">
                  <c:v>6.4436941560486183E-4</c:v>
                </c:pt>
                <c:pt idx="61">
                  <c:v>4.5666404069999444E-5</c:v>
                </c:pt>
                <c:pt idx="62">
                  <c:v>2.4292937604775133E-4</c:v>
                </c:pt>
                <c:pt idx="63">
                  <c:v>2.3799152791648126E-4</c:v>
                </c:pt>
                <c:pt idx="64">
                  <c:v>3.190058388992778E-3</c:v>
                </c:pt>
                <c:pt idx="65">
                  <c:v>-1.3369310399758971E-3</c:v>
                </c:pt>
                <c:pt idx="66">
                  <c:v>2.0985204321781747E-3</c:v>
                </c:pt>
                <c:pt idx="67">
                  <c:v>-1.2294399249914711E-3</c:v>
                </c:pt>
                <c:pt idx="68">
                  <c:v>-9.4401811080491171E-4</c:v>
                </c:pt>
                <c:pt idx="69">
                  <c:v>6.3080833967910088E-4</c:v>
                </c:pt>
                <c:pt idx="70">
                  <c:v>6.3055542798307052E-4</c:v>
                </c:pt>
                <c:pt idx="71">
                  <c:v>2.3679353492167543E-4</c:v>
                </c:pt>
                <c:pt idx="72">
                  <c:v>3.5651958151716734E-4</c:v>
                </c:pt>
                <c:pt idx="73">
                  <c:v>5.1748188302069842E-4</c:v>
                </c:pt>
                <c:pt idx="74">
                  <c:v>-9.1878833987124597E-4</c:v>
                </c:pt>
                <c:pt idx="75">
                  <c:v>1.3061226957342686E-3</c:v>
                </c:pt>
                <c:pt idx="76">
                  <c:v>8.6999177203228584E-5</c:v>
                </c:pt>
                <c:pt idx="77">
                  <c:v>-2.925605868590031E-4</c:v>
                </c:pt>
                <c:pt idx="78">
                  <c:v>2.399908773893511E-4</c:v>
                </c:pt>
                <c:pt idx="79">
                  <c:v>-1.5590172553059389E-4</c:v>
                </c:pt>
                <c:pt idx="80">
                  <c:v>2.3659001232179122E-4</c:v>
                </c:pt>
                <c:pt idx="81">
                  <c:v>-5.4326595001363831E-4</c:v>
                </c:pt>
                <c:pt idx="82">
                  <c:v>1.0307012067491961E-3</c:v>
                </c:pt>
                <c:pt idx="83">
                  <c:v>2.4597335859044556E-4</c:v>
                </c:pt>
                <c:pt idx="84">
                  <c:v>1.8109154792100846E-4</c:v>
                </c:pt>
                <c:pt idx="85">
                  <c:v>-5.4359229926514985E-4</c:v>
                </c:pt>
                <c:pt idx="86">
                  <c:v>4.8485830185684975E-5</c:v>
                </c:pt>
                <c:pt idx="87">
                  <c:v>2.0754791189372401E-3</c:v>
                </c:pt>
                <c:pt idx="88">
                  <c:v>-9.9367006889994336E-4</c:v>
                </c:pt>
                <c:pt idx="89">
                  <c:v>1.6275643948695517E-3</c:v>
                </c:pt>
                <c:pt idx="90">
                  <c:v>-2.5184991381207444E-3</c:v>
                </c:pt>
                <c:pt idx="91">
                  <c:v>2.3943751047506012E-4</c:v>
                </c:pt>
                <c:pt idx="92">
                  <c:v>1.7676248080811252E-3</c:v>
                </c:pt>
                <c:pt idx="93">
                  <c:v>-4.6801044206334907E-4</c:v>
                </c:pt>
                <c:pt idx="94">
                  <c:v>2.3872078244924211E-4</c:v>
                </c:pt>
                <c:pt idx="95">
                  <c:v>-5.5711160133442572E-4</c:v>
                </c:pt>
                <c:pt idx="96">
                  <c:v>1.4097908487933353E-3</c:v>
                </c:pt>
                <c:pt idx="97">
                  <c:v>1.4125375318614353E-3</c:v>
                </c:pt>
                <c:pt idx="98">
                  <c:v>6.2848814171667655E-4</c:v>
                </c:pt>
                <c:pt idx="99">
                  <c:v>-2.3254034462280027E-3</c:v>
                </c:pt>
                <c:pt idx="100">
                  <c:v>1.0993484524663977E-3</c:v>
                </c:pt>
                <c:pt idx="101">
                  <c:v>-4.3682109293063931E-5</c:v>
                </c:pt>
                <c:pt idx="102">
                  <c:v>6.4829089978735155E-4</c:v>
                </c:pt>
                <c:pt idx="103">
                  <c:v>2.0964122934041818E-4</c:v>
                </c:pt>
                <c:pt idx="104">
                  <c:v>1.8103750992168877E-3</c:v>
                </c:pt>
                <c:pt idx="105">
                  <c:v>-1.6620299661251892E-4</c:v>
                </c:pt>
                <c:pt idx="106">
                  <c:v>6.204794374646827E-4</c:v>
                </c:pt>
                <c:pt idx="107">
                  <c:v>-5.6984491798062198E-4</c:v>
                </c:pt>
                <c:pt idx="108">
                  <c:v>6.2002142956996131E-4</c:v>
                </c:pt>
                <c:pt idx="109">
                  <c:v>1.4760686727210981E-4</c:v>
                </c:pt>
                <c:pt idx="110">
                  <c:v>1.0348027406115179E-4</c:v>
                </c:pt>
                <c:pt idx="111">
                  <c:v>-1.9525134621984908E-3</c:v>
                </c:pt>
                <c:pt idx="112">
                  <c:v>-6.9874865124419649E-4</c:v>
                </c:pt>
                <c:pt idx="113">
                  <c:v>1.7392429707099311E-3</c:v>
                </c:pt>
                <c:pt idx="114">
                  <c:v>1.2159998002203576E-3</c:v>
                </c:pt>
                <c:pt idx="115">
                  <c:v>-1.3694512431801087E-3</c:v>
                </c:pt>
                <c:pt idx="116">
                  <c:v>1.6161133843988207E-3</c:v>
                </c:pt>
                <c:pt idx="117">
                  <c:v>-1.8000293421072122E-4</c:v>
                </c:pt>
                <c:pt idx="118">
                  <c:v>-1.7486393962262703E-4</c:v>
                </c:pt>
                <c:pt idx="119">
                  <c:v>6.1448545588449477E-4</c:v>
                </c:pt>
                <c:pt idx="120">
                  <c:v>6.0927076288463944E-4</c:v>
                </c:pt>
                <c:pt idx="121">
                  <c:v>2.2677486763722499E-4</c:v>
                </c:pt>
                <c:pt idx="122">
                  <c:v>1.730481698763553E-3</c:v>
                </c:pt>
                <c:pt idx="123">
                  <c:v>-1.8923733041259494E-3</c:v>
                </c:pt>
                <c:pt idx="124">
                  <c:v>1.0834643333623717E-5</c:v>
                </c:pt>
                <c:pt idx="125">
                  <c:v>1.3991763928307144E-3</c:v>
                </c:pt>
                <c:pt idx="126">
                  <c:v>-3.4475114766829851E-4</c:v>
                </c:pt>
                <c:pt idx="127">
                  <c:v>8.0327435810945147E-4</c:v>
                </c:pt>
                <c:pt idx="128">
                  <c:v>-1.0188344173005515E-3</c:v>
                </c:pt>
                <c:pt idx="129">
                  <c:v>1.2450570541222561E-5</c:v>
                </c:pt>
                <c:pt idx="130">
                  <c:v>-1.5751484502056767E-3</c:v>
                </c:pt>
                <c:pt idx="131">
                  <c:v>1.0032874962713212E-3</c:v>
                </c:pt>
                <c:pt idx="132">
                  <c:v>4.0221913693061495E-4</c:v>
                </c:pt>
                <c:pt idx="133">
                  <c:v>6.0303885731505247E-4</c:v>
                </c:pt>
                <c:pt idx="134">
                  <c:v>-1.1813560363130859E-3</c:v>
                </c:pt>
                <c:pt idx="135">
                  <c:v>6.111421850962806E-4</c:v>
                </c:pt>
                <c:pt idx="136">
                  <c:v>8.1452194545938994E-4</c:v>
                </c:pt>
                <c:pt idx="137">
                  <c:v>-3.3394251957324927E-3</c:v>
                </c:pt>
                <c:pt idx="138">
                  <c:v>2.197086138803428E-3</c:v>
                </c:pt>
                <c:pt idx="139">
                  <c:v>2.1627191569395521E-4</c:v>
                </c:pt>
                <c:pt idx="140">
                  <c:v>1.1990318062817806E-3</c:v>
                </c:pt>
                <c:pt idx="141">
                  <c:v>-1.171064351197626E-3</c:v>
                </c:pt>
                <c:pt idx="142">
                  <c:v>1.4088041353499392E-5</c:v>
                </c:pt>
                <c:pt idx="143">
                  <c:v>-1.1690606874869003E-3</c:v>
                </c:pt>
                <c:pt idx="144">
                  <c:v>4.0504918119355082E-4</c:v>
                </c:pt>
                <c:pt idx="145">
                  <c:v>-1.168064862333229E-3</c:v>
                </c:pt>
                <c:pt idx="146">
                  <c:v>3.4938926610994514E-4</c:v>
                </c:pt>
                <c:pt idx="147">
                  <c:v>-1.1675499872287887E-4</c:v>
                </c:pt>
                <c:pt idx="148">
                  <c:v>1.1818581858145105E-3</c:v>
                </c:pt>
                <c:pt idx="149">
                  <c:v>-7.5042237744604723E-4</c:v>
                </c:pt>
                <c:pt idx="150">
                  <c:v>3.1961986215514049E-3</c:v>
                </c:pt>
                <c:pt idx="151">
                  <c:v>-5.735989042734424E-4</c:v>
                </c:pt>
                <c:pt idx="152">
                  <c:v>2.1757505188513271E-4</c:v>
                </c:pt>
                <c:pt idx="153">
                  <c:v>6.6765719371519872E-4</c:v>
                </c:pt>
                <c:pt idx="154">
                  <c:v>-2.5662404550930162E-5</c:v>
                </c:pt>
                <c:pt idx="155">
                  <c:v>2.2465446898611852E-4</c:v>
                </c:pt>
                <c:pt idx="156">
                  <c:v>2.2821077712342763E-4</c:v>
                </c:pt>
                <c:pt idx="157">
                  <c:v>8.1738313669132978E-4</c:v>
                </c:pt>
                <c:pt idx="158">
                  <c:v>-1.7025826607475203E-4</c:v>
                </c:pt>
                <c:pt idx="159">
                  <c:v>2.5041296856320727E-5</c:v>
                </c:pt>
                <c:pt idx="160">
                  <c:v>6.2142764887695989E-4</c:v>
                </c:pt>
                <c:pt idx="161">
                  <c:v>2.6243689916105595E-5</c:v>
                </c:pt>
                <c:pt idx="162">
                  <c:v>-8.0933167636576542E-6</c:v>
                </c:pt>
                <c:pt idx="163">
                  <c:v>-9.2456334421386899E-4</c:v>
                </c:pt>
                <c:pt idx="164">
                  <c:v>8.2056026997734399E-4</c:v>
                </c:pt>
                <c:pt idx="165">
                  <c:v>-5.6535381116173955E-4</c:v>
                </c:pt>
                <c:pt idx="166">
                  <c:v>-3.6253953465448241E-4</c:v>
                </c:pt>
                <c:pt idx="167">
                  <c:v>2.3264365374164875E-4</c:v>
                </c:pt>
                <c:pt idx="168">
                  <c:v>1.6164620678955632E-3</c:v>
                </c:pt>
                <c:pt idx="169">
                  <c:v>-9.6082657400820004E-4</c:v>
                </c:pt>
                <c:pt idx="170">
                  <c:v>4.2044560949427989E-4</c:v>
                </c:pt>
                <c:pt idx="171">
                  <c:v>-7.6387637273667153E-4</c:v>
                </c:pt>
                <c:pt idx="172">
                  <c:v>-5.6848121532815377E-4</c:v>
                </c:pt>
                <c:pt idx="173">
                  <c:v>1.015535093913833E-3</c:v>
                </c:pt>
                <c:pt idx="174">
                  <c:v>-1.3932940320154907E-3</c:v>
                </c:pt>
                <c:pt idx="175">
                  <c:v>-1.3874653244494439E-4</c:v>
                </c:pt>
                <c:pt idx="176">
                  <c:v>5.8343535625859921E-4</c:v>
                </c:pt>
                <c:pt idx="177">
                  <c:v>-6.0541442574613136E-4</c:v>
                </c:pt>
                <c:pt idx="178">
                  <c:v>2.7665801645371246E-5</c:v>
                </c:pt>
                <c:pt idx="179">
                  <c:v>-2.878479882142404E-4</c:v>
                </c:pt>
                <c:pt idx="180">
                  <c:v>9.9143749836838602E-4</c:v>
                </c:pt>
                <c:pt idx="181">
                  <c:v>-1.6845161787659713E-4</c:v>
                </c:pt>
                <c:pt idx="182">
                  <c:v>6.3057765400587051E-4</c:v>
                </c:pt>
                <c:pt idx="183">
                  <c:v>-9.507024092693106E-4</c:v>
                </c:pt>
                <c:pt idx="184">
                  <c:v>8.2756571096576081E-4</c:v>
                </c:pt>
                <c:pt idx="185">
                  <c:v>-5.5639295072640316E-4</c:v>
                </c:pt>
                <c:pt idx="186">
                  <c:v>-3.6455107404309572E-4</c:v>
                </c:pt>
                <c:pt idx="187">
                  <c:v>-5.6010107599069325E-4</c:v>
                </c:pt>
                <c:pt idx="188">
                  <c:v>6.2756792548546159E-4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6-4035-981B-02B4D350A1E1}"/>
            </c:ext>
          </c:extLst>
        </c:ser>
        <c:ser>
          <c:idx val="3"/>
          <c:order val="3"/>
          <c:tx>
            <c:strRef>
              <c:f>'CLO H1'!$AF$2</c:f>
              <c:strCache>
                <c:ptCount val="1"/>
                <c:pt idx="0">
                  <c:v>CLOZ US Equity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H1'!$AF$233:$AF$421</c:f>
              <c:numCache>
                <c:formatCode>0.00%</c:formatCode>
                <c:ptCount val="189"/>
                <c:pt idx="0">
                  <c:v>1.6756806395781254E-3</c:v>
                </c:pt>
                <c:pt idx="1">
                  <c:v>1.1258294674212355E-3</c:v>
                </c:pt>
                <c:pt idx="2">
                  <c:v>1.4958977699415232E-3</c:v>
                </c:pt>
                <c:pt idx="3">
                  <c:v>-3.6936473409987514E-4</c:v>
                </c:pt>
                <c:pt idx="4">
                  <c:v>-5.5323036986443253E-4</c:v>
                </c:pt>
                <c:pt idx="5">
                  <c:v>1.9317001993313099E-4</c:v>
                </c:pt>
                <c:pt idx="6">
                  <c:v>3.8237322370382465E-4</c:v>
                </c:pt>
                <c:pt idx="7">
                  <c:v>-1.8114066296459619E-4</c:v>
                </c:pt>
                <c:pt idx="8">
                  <c:v>9.3873602801841649E-4</c:v>
                </c:pt>
                <c:pt idx="9">
                  <c:v>-5.5228328285250594E-4</c:v>
                </c:pt>
                <c:pt idx="10">
                  <c:v>3.778369125206904E-4</c:v>
                </c:pt>
                <c:pt idx="11">
                  <c:v>3.8124533405881067E-4</c:v>
                </c:pt>
                <c:pt idx="12">
                  <c:v>7.6144970183045224E-4</c:v>
                </c:pt>
                <c:pt idx="13">
                  <c:v>3.8164233218851429E-4</c:v>
                </c:pt>
                <c:pt idx="14">
                  <c:v>9.4525883800211652E-4</c:v>
                </c:pt>
                <c:pt idx="15">
                  <c:v>-1.1055949886016325E-3</c:v>
                </c:pt>
                <c:pt idx="16">
                  <c:v>7.6454841697737308E-4</c:v>
                </c:pt>
                <c:pt idx="17">
                  <c:v>1.7093679152453412E-3</c:v>
                </c:pt>
                <c:pt idx="18">
                  <c:v>-5.4217108518239687E-4</c:v>
                </c:pt>
                <c:pt idx="19">
                  <c:v>9.5875696122060816E-4</c:v>
                </c:pt>
                <c:pt idx="20">
                  <c:v>-3.3346098303784766E-3</c:v>
                </c:pt>
                <c:pt idx="21">
                  <c:v>3.37840656544941E-3</c:v>
                </c:pt>
                <c:pt idx="22">
                  <c:v>1.2036037283114087E-3</c:v>
                </c:pt>
                <c:pt idx="23">
                  <c:v>1.5315227224288464E-4</c:v>
                </c:pt>
                <c:pt idx="24">
                  <c:v>-5.3696845694894968E-4</c:v>
                </c:pt>
                <c:pt idx="25">
                  <c:v>3.9362676750753778E-4</c:v>
                </c:pt>
                <c:pt idx="26">
                  <c:v>1.1870942255018946E-3</c:v>
                </c:pt>
                <c:pt idx="27">
                  <c:v>1.7476953220429969E-4</c:v>
                </c:pt>
                <c:pt idx="28">
                  <c:v>-2.5922413563939095E-4</c:v>
                </c:pt>
                <c:pt idx="29">
                  <c:v>6.7201747148715185E-4</c:v>
                </c:pt>
                <c:pt idx="30">
                  <c:v>1.1471557475060123E-3</c:v>
                </c:pt>
                <c:pt idx="31">
                  <c:v>1.7538922068460749E-5</c:v>
                </c:pt>
                <c:pt idx="32">
                  <c:v>2.6548137351811718E-4</c:v>
                </c:pt>
                <c:pt idx="33">
                  <c:v>2.0827443371218557E-4</c:v>
                </c:pt>
                <c:pt idx="34">
                  <c:v>1.6303750073110024E-4</c:v>
                </c:pt>
                <c:pt idx="35">
                  <c:v>2.1028086165362225E-3</c:v>
                </c:pt>
                <c:pt idx="36">
                  <c:v>-1.5742782585603798E-4</c:v>
                </c:pt>
                <c:pt idx="37">
                  <c:v>9.7036353443802348E-4</c:v>
                </c:pt>
                <c:pt idx="38">
                  <c:v>-1.60104719747034E-4</c:v>
                </c:pt>
                <c:pt idx="39">
                  <c:v>-1.6117192522768775E-4</c:v>
                </c:pt>
                <c:pt idx="40">
                  <c:v>9.9388791678700628E-4</c:v>
                </c:pt>
                <c:pt idx="41">
                  <c:v>2.1520411392761396E-4</c:v>
                </c:pt>
                <c:pt idx="42">
                  <c:v>-5.4168003296950484E-4</c:v>
                </c:pt>
                <c:pt idx="43">
                  <c:v>5.8499607551154575E-4</c:v>
                </c:pt>
                <c:pt idx="44">
                  <c:v>5.8362270890333079E-4</c:v>
                </c:pt>
                <c:pt idx="45">
                  <c:v>2.064633905041191E-4</c:v>
                </c:pt>
                <c:pt idx="46">
                  <c:v>1.7140608043750838E-3</c:v>
                </c:pt>
                <c:pt idx="47">
                  <c:v>-9.272086757445841E-4</c:v>
                </c:pt>
                <c:pt idx="48">
                  <c:v>2.1413221504773539E-4</c:v>
                </c:pt>
                <c:pt idx="49">
                  <c:v>5.8784049867321997E-4</c:v>
                </c:pt>
                <c:pt idx="50">
                  <c:v>-1.6608500486148259E-4</c:v>
                </c:pt>
                <c:pt idx="51">
                  <c:v>6.5469667366468975E-4</c:v>
                </c:pt>
                <c:pt idx="52">
                  <c:v>-2.2957546588275868E-4</c:v>
                </c:pt>
                <c:pt idx="53">
                  <c:v>-5.4608637671993421E-4</c:v>
                </c:pt>
                <c:pt idx="54">
                  <c:v>9.7221937168168182E-4</c:v>
                </c:pt>
                <c:pt idx="55">
                  <c:v>-1.6086322730957114E-4</c:v>
                </c:pt>
                <c:pt idx="56">
                  <c:v>-1.2257666476545026E-4</c:v>
                </c:pt>
                <c:pt idx="57">
                  <c:v>-5.7452874655483654E-4</c:v>
                </c:pt>
                <c:pt idx="58">
                  <c:v>5.5957287739238915E-4</c:v>
                </c:pt>
                <c:pt idx="59">
                  <c:v>1.0087862278245208E-3</c:v>
                </c:pt>
                <c:pt idx="60">
                  <c:v>2.0404148835506675E-4</c:v>
                </c:pt>
                <c:pt idx="61">
                  <c:v>-5.6170640989838816E-5</c:v>
                </c:pt>
                <c:pt idx="62">
                  <c:v>5.6241690241010112E-4</c:v>
                </c:pt>
                <c:pt idx="63">
                  <c:v>-1.168115612859566E-4</c:v>
                </c:pt>
                <c:pt idx="64">
                  <c:v>5.9502705798086808E-4</c:v>
                </c:pt>
                <c:pt idx="65">
                  <c:v>-1.2825098823380232E-3</c:v>
                </c:pt>
                <c:pt idx="66">
                  <c:v>-1.5558498647694208E-4</c:v>
                </c:pt>
                <c:pt idx="67">
                  <c:v>6.2839195967256956E-4</c:v>
                </c:pt>
                <c:pt idx="68">
                  <c:v>1.8192806375605386E-4</c:v>
                </c:pt>
                <c:pt idx="69">
                  <c:v>1.3455685111720683E-3</c:v>
                </c:pt>
                <c:pt idx="70">
                  <c:v>-1.5758421811939982E-4</c:v>
                </c:pt>
                <c:pt idx="71">
                  <c:v>-1.5743164037451685E-4</c:v>
                </c:pt>
                <c:pt idx="72">
                  <c:v>2.1737560938328571E-4</c:v>
                </c:pt>
                <c:pt idx="73">
                  <c:v>2.1062433905814082E-3</c:v>
                </c:pt>
                <c:pt idx="74">
                  <c:v>6.4585952271034586E-4</c:v>
                </c:pt>
                <c:pt idx="75">
                  <c:v>-1.9231976825273556E-4</c:v>
                </c:pt>
                <c:pt idx="76">
                  <c:v>9.7544521833636821E-4</c:v>
                </c:pt>
                <c:pt idx="77">
                  <c:v>2.2118616595245832E-4</c:v>
                </c:pt>
                <c:pt idx="78">
                  <c:v>2.2410865876443253E-4</c:v>
                </c:pt>
                <c:pt idx="79">
                  <c:v>2.8702092895136477E-3</c:v>
                </c:pt>
                <c:pt idx="80">
                  <c:v>2.2568361815822335E-4</c:v>
                </c:pt>
                <c:pt idx="81">
                  <c:v>-4.3001764862274916E-3</c:v>
                </c:pt>
                <c:pt idx="82">
                  <c:v>4.3919977521424958E-3</c:v>
                </c:pt>
                <c:pt idx="83">
                  <c:v>1.3684238294298101E-3</c:v>
                </c:pt>
                <c:pt idx="84">
                  <c:v>6.2063061279893361E-4</c:v>
                </c:pt>
                <c:pt idx="85">
                  <c:v>6.0897096007139773E-4</c:v>
                </c:pt>
                <c:pt idx="86">
                  <c:v>-5.2961374899274105E-4</c:v>
                </c:pt>
                <c:pt idx="87">
                  <c:v>1.7406316955905776E-3</c:v>
                </c:pt>
                <c:pt idx="88">
                  <c:v>-5.7964886514266789E-3</c:v>
                </c:pt>
                <c:pt idx="89">
                  <c:v>2.8706244849925344E-3</c:v>
                </c:pt>
                <c:pt idx="90">
                  <c:v>1.7368233037053926E-3</c:v>
                </c:pt>
                <c:pt idx="91">
                  <c:v>9.843360827379577E-4</c:v>
                </c:pt>
                <c:pt idx="92">
                  <c:v>4.2495941554041572E-3</c:v>
                </c:pt>
                <c:pt idx="93">
                  <c:v>2.4925390568362182E-3</c:v>
                </c:pt>
                <c:pt idx="94">
                  <c:v>-1.2881086080952509E-3</c:v>
                </c:pt>
                <c:pt idx="95">
                  <c:v>1.3497139906724076E-3</c:v>
                </c:pt>
                <c:pt idx="96">
                  <c:v>5.9241239242457944E-4</c:v>
                </c:pt>
                <c:pt idx="97">
                  <c:v>2.4933291719468897E-3</c:v>
                </c:pt>
                <c:pt idx="98">
                  <c:v>-1.6773959765937763E-3</c:v>
                </c:pt>
                <c:pt idx="99">
                  <c:v>5.9928225240990507E-4</c:v>
                </c:pt>
                <c:pt idx="100">
                  <c:v>2.1878556822763073E-4</c:v>
                </c:pt>
                <c:pt idx="101">
                  <c:v>-1.1115867278217451E-3</c:v>
                </c:pt>
                <c:pt idx="102">
                  <c:v>2.6884172078842639E-3</c:v>
                </c:pt>
                <c:pt idx="103">
                  <c:v>2.1464961485229139E-4</c:v>
                </c:pt>
                <c:pt idx="104">
                  <c:v>-1.636101792741318E-4</c:v>
                </c:pt>
                <c:pt idx="105">
                  <c:v>9.7644858987444572E-4</c:v>
                </c:pt>
                <c:pt idx="106">
                  <c:v>-5.5203119084312746E-4</c:v>
                </c:pt>
                <c:pt idx="107">
                  <c:v>3.6478243693547352E-3</c:v>
                </c:pt>
                <c:pt idx="108">
                  <c:v>-2.0793891176243973E-3</c:v>
                </c:pt>
                <c:pt idx="109">
                  <c:v>9.7482446610608342E-4</c:v>
                </c:pt>
                <c:pt idx="110">
                  <c:v>1.3540381894061593E-3</c:v>
                </c:pt>
                <c:pt idx="111">
                  <c:v>-1.7243636430586129E-4</c:v>
                </c:pt>
                <c:pt idx="112">
                  <c:v>5.598785121533556E-3</c:v>
                </c:pt>
                <c:pt idx="113">
                  <c:v>-1.7117466869635001E-3</c:v>
                </c:pt>
                <c:pt idx="114">
                  <c:v>1.7482816062530659E-3</c:v>
                </c:pt>
                <c:pt idx="115">
                  <c:v>1.3608759083696409E-3</c:v>
                </c:pt>
                <c:pt idx="116">
                  <c:v>1.3087502616000446E-3</c:v>
                </c:pt>
                <c:pt idx="117">
                  <c:v>9.6861210799459307E-4</c:v>
                </c:pt>
                <c:pt idx="118">
                  <c:v>9.7507193622736743E-4</c:v>
                </c:pt>
                <c:pt idx="119">
                  <c:v>1.7413107883168522E-5</c:v>
                </c:pt>
                <c:pt idx="120">
                  <c:v>1.1674396349801164E-3</c:v>
                </c:pt>
                <c:pt idx="121">
                  <c:v>-5.5857678945858691E-4</c:v>
                </c:pt>
                <c:pt idx="122">
                  <c:v>-9.4669219075016464E-4</c:v>
                </c:pt>
                <c:pt idx="123">
                  <c:v>-1.803784206118042E-4</c:v>
                </c:pt>
                <c:pt idx="124">
                  <c:v>-2.4871405529709456E-3</c:v>
                </c:pt>
                <c:pt idx="125">
                  <c:v>9.6210180527100952E-4</c:v>
                </c:pt>
                <c:pt idx="126">
                  <c:v>5.8202276370566963E-4</c:v>
                </c:pt>
                <c:pt idx="127">
                  <c:v>-1.8594587828668629E-4</c:v>
                </c:pt>
                <c:pt idx="128">
                  <c:v>-1.7215097088545406E-3</c:v>
                </c:pt>
                <c:pt idx="129">
                  <c:v>-1.8683201216118661E-4</c:v>
                </c:pt>
                <c:pt idx="130">
                  <c:v>1.9686141856256612E-4</c:v>
                </c:pt>
                <c:pt idx="131">
                  <c:v>1.947552845540379E-4</c:v>
                </c:pt>
                <c:pt idx="132">
                  <c:v>-1.9195560517015764E-4</c:v>
                </c:pt>
                <c:pt idx="133">
                  <c:v>-1.3388635172658647E-3</c:v>
                </c:pt>
                <c:pt idx="134">
                  <c:v>4.0411002748481639E-3</c:v>
                </c:pt>
                <c:pt idx="135">
                  <c:v>-5.6691498656025185E-4</c:v>
                </c:pt>
                <c:pt idx="136">
                  <c:v>-1.5921197591062253E-3</c:v>
                </c:pt>
                <c:pt idx="137">
                  <c:v>2.8846972361189493E-3</c:v>
                </c:pt>
                <c:pt idx="138">
                  <c:v>-3.9954165805239361E-3</c:v>
                </c:pt>
                <c:pt idx="139">
                  <c:v>3.267428945548323E-3</c:v>
                </c:pt>
                <c:pt idx="140">
                  <c:v>-5.688067017817211E-4</c:v>
                </c:pt>
                <c:pt idx="141">
                  <c:v>2.0011591876345491E-4</c:v>
                </c:pt>
                <c:pt idx="142">
                  <c:v>-1.3304040482888801E-3</c:v>
                </c:pt>
                <c:pt idx="143">
                  <c:v>1.3519420530530013E-3</c:v>
                </c:pt>
                <c:pt idx="144">
                  <c:v>-1.335168998499614E-3</c:v>
                </c:pt>
                <c:pt idx="145">
                  <c:v>-1.825889009074988E-4</c:v>
                </c:pt>
                <c:pt idx="146">
                  <c:v>-2.278752550811558E-3</c:v>
                </c:pt>
                <c:pt idx="147">
                  <c:v>1.0599563635027565E-5</c:v>
                </c:pt>
                <c:pt idx="148">
                  <c:v>-1.2057232382668426E-3</c:v>
                </c:pt>
                <c:pt idx="149">
                  <c:v>4.2678941696783212E-4</c:v>
                </c:pt>
                <c:pt idx="150">
                  <c:v>6.2414345834427287E-4</c:v>
                </c:pt>
                <c:pt idx="151">
                  <c:v>-1.3229648950706663E-3</c:v>
                </c:pt>
                <c:pt idx="152">
                  <c:v>1.3487479600531316E-3</c:v>
                </c:pt>
                <c:pt idx="153">
                  <c:v>7.8078060121500314E-4</c:v>
                </c:pt>
                <c:pt idx="154">
                  <c:v>1.933261698072064E-3</c:v>
                </c:pt>
                <c:pt idx="155">
                  <c:v>9.7630503411672009E-4</c:v>
                </c:pt>
                <c:pt idx="156">
                  <c:v>9.0488552237566466E-4</c:v>
                </c:pt>
                <c:pt idx="157">
                  <c:v>4.2216203279190623E-3</c:v>
                </c:pt>
                <c:pt idx="158">
                  <c:v>-3.2177287572445756E-3</c:v>
                </c:pt>
                <c:pt idx="159">
                  <c:v>1.7381090969998958E-3</c:v>
                </c:pt>
                <c:pt idx="160">
                  <c:v>-1.7133415972447885E-4</c:v>
                </c:pt>
                <c:pt idx="161">
                  <c:v>1.3579803301217996E-3</c:v>
                </c:pt>
                <c:pt idx="162">
                  <c:v>5.9521586678923377E-4</c:v>
                </c:pt>
                <c:pt idx="163">
                  <c:v>2.0933004967149671E-4</c:v>
                </c:pt>
                <c:pt idx="164">
                  <c:v>-1.6999590166100198E-4</c:v>
                </c:pt>
                <c:pt idx="165">
                  <c:v>9.8062881405458491E-4</c:v>
                </c:pt>
                <c:pt idx="166">
                  <c:v>-5.4649630317027409E-4</c:v>
                </c:pt>
                <c:pt idx="167">
                  <c:v>7.9339942531020391E-4</c:v>
                </c:pt>
                <c:pt idx="168">
                  <c:v>2.2779333539668656E-5</c:v>
                </c:pt>
                <c:pt idx="169">
                  <c:v>1.3651078330514377E-3</c:v>
                </c:pt>
                <c:pt idx="170">
                  <c:v>-1.1250755603802176E-3</c:v>
                </c:pt>
                <c:pt idx="171">
                  <c:v>3.9979877835194522E-4</c:v>
                </c:pt>
                <c:pt idx="172">
                  <c:v>1.3680608747317358E-3</c:v>
                </c:pt>
                <c:pt idx="173">
                  <c:v>-5.6034732970433598E-4</c:v>
                </c:pt>
                <c:pt idx="174">
                  <c:v>-7.4861000618509088E-4</c:v>
                </c:pt>
                <c:pt idx="175">
                  <c:v>7.9170200401113E-4</c:v>
                </c:pt>
                <c:pt idx="176">
                  <c:v>2.1157191211829129E-4</c:v>
                </c:pt>
                <c:pt idx="177">
                  <c:v>-5.5362240319223321E-4</c:v>
                </c:pt>
                <c:pt idx="178">
                  <c:v>2.1293683340672942E-4</c:v>
                </c:pt>
                <c:pt idx="179">
                  <c:v>6.0042278926331072E-4</c:v>
                </c:pt>
                <c:pt idx="180">
                  <c:v>2.1219129816043569E-3</c:v>
                </c:pt>
                <c:pt idx="181">
                  <c:v>7.9445425549407034E-4</c:v>
                </c:pt>
                <c:pt idx="182">
                  <c:v>7.9899755143997275E-4</c:v>
                </c:pt>
                <c:pt idx="183">
                  <c:v>-9.6444191881595032E-6</c:v>
                </c:pt>
                <c:pt idx="184">
                  <c:v>6.8951472487199794E-5</c:v>
                </c:pt>
                <c:pt idx="185">
                  <c:v>3.7096696209371061E-4</c:v>
                </c:pt>
                <c:pt idx="186">
                  <c:v>4.533375759574465E-4</c:v>
                </c:pt>
                <c:pt idx="187">
                  <c:v>-1.6468786918966138E-4</c:v>
                </c:pt>
                <c:pt idx="188">
                  <c:v>3.304540790812327E-3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56-4035-981B-02B4D350A1E1}"/>
            </c:ext>
          </c:extLst>
        </c:ser>
        <c:ser>
          <c:idx val="4"/>
          <c:order val="4"/>
          <c:tx>
            <c:strRef>
              <c:f>'CLO H1'!$AG$2</c:f>
              <c:strCache>
                <c:ptCount val="1"/>
                <c:pt idx="0">
                  <c:v>DEED US Equity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H1'!$AG$233:$AG$421</c:f>
              <c:numCache>
                <c:formatCode>0.00%</c:formatCode>
                <c:ptCount val="189"/>
                <c:pt idx="0">
                  <c:v>-6.8022936681877422E-4</c:v>
                </c:pt>
                <c:pt idx="1">
                  <c:v>5.1401387966687473E-4</c:v>
                </c:pt>
                <c:pt idx="2">
                  <c:v>4.64392289299842E-3</c:v>
                </c:pt>
                <c:pt idx="3">
                  <c:v>-6.668515923797691E-3</c:v>
                </c:pt>
                <c:pt idx="4">
                  <c:v>-1.1777343019252484E-3</c:v>
                </c:pt>
                <c:pt idx="5">
                  <c:v>3.3905083348180209E-3</c:v>
                </c:pt>
                <c:pt idx="6">
                  <c:v>1.1278712297666527E-3</c:v>
                </c:pt>
                <c:pt idx="7">
                  <c:v>1.914716292605867E-3</c:v>
                </c:pt>
                <c:pt idx="8">
                  <c:v>-5.6409868572745436E-3</c:v>
                </c:pt>
                <c:pt idx="9">
                  <c:v>2.3083629551874374E-3</c:v>
                </c:pt>
                <c:pt idx="10">
                  <c:v>-3.1592091207653938E-3</c:v>
                </c:pt>
                <c:pt idx="11">
                  <c:v>-4.626863166631634E-3</c:v>
                </c:pt>
                <c:pt idx="12">
                  <c:v>1.8056713444740691E-3</c:v>
                </c:pt>
                <c:pt idx="13">
                  <c:v>-1.0875354182563468E-3</c:v>
                </c:pt>
                <c:pt idx="14">
                  <c:v>-1.1507781836103903E-2</c:v>
                </c:pt>
                <c:pt idx="15">
                  <c:v>3.7578581079529272E-3</c:v>
                </c:pt>
                <c:pt idx="16">
                  <c:v>-7.4821828776953092E-3</c:v>
                </c:pt>
                <c:pt idx="17">
                  <c:v>-1.6322850192921345E-3</c:v>
                </c:pt>
                <c:pt idx="18">
                  <c:v>-1.1361584549315351E-3</c:v>
                </c:pt>
                <c:pt idx="19">
                  <c:v>2.4130715111676526E-3</c:v>
                </c:pt>
                <c:pt idx="20">
                  <c:v>-2.7431813628774337E-3</c:v>
                </c:pt>
                <c:pt idx="21">
                  <c:v>-6.9148500118597633E-3</c:v>
                </c:pt>
                <c:pt idx="22">
                  <c:v>-1.7647314805635528E-4</c:v>
                </c:pt>
                <c:pt idx="23">
                  <c:v>-3.0549880777560601E-3</c:v>
                </c:pt>
                <c:pt idx="24">
                  <c:v>3.2173709461849054E-3</c:v>
                </c:pt>
                <c:pt idx="25">
                  <c:v>-1.1265153537558525E-3</c:v>
                </c:pt>
                <c:pt idx="26">
                  <c:v>6.150184288217897E-3</c:v>
                </c:pt>
                <c:pt idx="27">
                  <c:v>2.4991267154825803E-3</c:v>
                </c:pt>
                <c:pt idx="28">
                  <c:v>2.7517191917827422E-3</c:v>
                </c:pt>
                <c:pt idx="29">
                  <c:v>1.2934891813516369E-3</c:v>
                </c:pt>
                <c:pt idx="30">
                  <c:v>1.2896317875721319E-3</c:v>
                </c:pt>
                <c:pt idx="31">
                  <c:v>-1.1393134305585084E-3</c:v>
                </c:pt>
                <c:pt idx="32">
                  <c:v>-9.811044474625441E-3</c:v>
                </c:pt>
                <c:pt idx="33">
                  <c:v>-3.7721205230371035E-3</c:v>
                </c:pt>
                <c:pt idx="34">
                  <c:v>-5.1740675746920761E-3</c:v>
                </c:pt>
                <c:pt idx="35">
                  <c:v>3.1982881111793926E-3</c:v>
                </c:pt>
                <c:pt idx="36">
                  <c:v>3.2120725936657379E-4</c:v>
                </c:pt>
                <c:pt idx="37">
                  <c:v>1.5255676372394333E-5</c:v>
                </c:pt>
                <c:pt idx="38">
                  <c:v>4.0046476072392867E-3</c:v>
                </c:pt>
                <c:pt idx="39">
                  <c:v>4.1926172385797766E-3</c:v>
                </c:pt>
                <c:pt idx="40">
                  <c:v>-2.5758332010858975E-3</c:v>
                </c:pt>
                <c:pt idx="41">
                  <c:v>7.1328346184602598E-3</c:v>
                </c:pt>
                <c:pt idx="42">
                  <c:v>3.2513149898720783E-3</c:v>
                </c:pt>
                <c:pt idx="43">
                  <c:v>9.68726441629153E-4</c:v>
                </c:pt>
                <c:pt idx="44">
                  <c:v>-3.0016928868501491E-3</c:v>
                </c:pt>
                <c:pt idx="45">
                  <c:v>-2.2345261761502755E-4</c:v>
                </c:pt>
                <c:pt idx="46">
                  <c:v>6.0170729112813959E-3</c:v>
                </c:pt>
                <c:pt idx="47">
                  <c:v>-1.2832802538412791E-3</c:v>
                </c:pt>
                <c:pt idx="48">
                  <c:v>-4.1579851832062031E-3</c:v>
                </c:pt>
                <c:pt idx="49">
                  <c:v>-2.1459486533268457E-3</c:v>
                </c:pt>
                <c:pt idx="50">
                  <c:v>-1.7361255427934541E-3</c:v>
                </c:pt>
                <c:pt idx="51">
                  <c:v>2.9084410561237561E-3</c:v>
                </c:pt>
                <c:pt idx="52">
                  <c:v>2.8173967458753335E-3</c:v>
                </c:pt>
                <c:pt idx="53">
                  <c:v>-1.033894149177883E-2</c:v>
                </c:pt>
                <c:pt idx="54">
                  <c:v>3.9050836294851621E-4</c:v>
                </c:pt>
                <c:pt idx="55">
                  <c:v>-1.5054254335867823E-3</c:v>
                </c:pt>
                <c:pt idx="56">
                  <c:v>-6.848639948560109E-4</c:v>
                </c:pt>
                <c:pt idx="57">
                  <c:v>-2.2019094265538497E-3</c:v>
                </c:pt>
                <c:pt idx="58">
                  <c:v>4.6639502595351434E-3</c:v>
                </c:pt>
                <c:pt idx="59">
                  <c:v>-1.0084114019192403E-2</c:v>
                </c:pt>
                <c:pt idx="60">
                  <c:v>-8.0007395015783134E-3</c:v>
                </c:pt>
                <c:pt idx="61">
                  <c:v>5.8163623664315711E-3</c:v>
                </c:pt>
                <c:pt idx="62">
                  <c:v>5.0219880738200384E-3</c:v>
                </c:pt>
                <c:pt idx="63">
                  <c:v>1.7827041945328581E-3</c:v>
                </c:pt>
                <c:pt idx="64">
                  <c:v>4.1808304519435069E-3</c:v>
                </c:pt>
                <c:pt idx="65">
                  <c:v>-8.6208115864794266E-4</c:v>
                </c:pt>
                <c:pt idx="66">
                  <c:v>6.85815419708935E-3</c:v>
                </c:pt>
                <c:pt idx="67">
                  <c:v>-3.6621859228455067E-3</c:v>
                </c:pt>
                <c:pt idx="68">
                  <c:v>-3.9885691933263523E-3</c:v>
                </c:pt>
                <c:pt idx="69">
                  <c:v>3.5689695516543107E-3</c:v>
                </c:pt>
                <c:pt idx="70">
                  <c:v>-3.9885763895701754E-3</c:v>
                </c:pt>
                <c:pt idx="71">
                  <c:v>8.00164792578828E-4</c:v>
                </c:pt>
                <c:pt idx="72">
                  <c:v>-5.4000360893640131E-3</c:v>
                </c:pt>
                <c:pt idx="73">
                  <c:v>-6.8189330885287669E-3</c:v>
                </c:pt>
                <c:pt idx="74">
                  <c:v>3.2119097283258569E-3</c:v>
                </c:pt>
                <c:pt idx="75">
                  <c:v>4.8626090278742762E-3</c:v>
                </c:pt>
                <c:pt idx="76">
                  <c:v>-6.3149391414607514E-4</c:v>
                </c:pt>
                <c:pt idx="77">
                  <c:v>8.3983586555369527E-5</c:v>
                </c:pt>
                <c:pt idx="78">
                  <c:v>4.6459812323711436E-3</c:v>
                </c:pt>
                <c:pt idx="79">
                  <c:v>-6.8292559148668275E-3</c:v>
                </c:pt>
                <c:pt idx="80">
                  <c:v>-4.9013605326020393E-3</c:v>
                </c:pt>
                <c:pt idx="81">
                  <c:v>-1.0986481356902722E-3</c:v>
                </c:pt>
                <c:pt idx="82">
                  <c:v>-5.4869847477851952E-3</c:v>
                </c:pt>
                <c:pt idx="83">
                  <c:v>1.5497693521826506E-6</c:v>
                </c:pt>
                <c:pt idx="84">
                  <c:v>-1.0945861900248932E-3</c:v>
                </c:pt>
                <c:pt idx="85">
                  <c:v>1.9779176946108645E-3</c:v>
                </c:pt>
                <c:pt idx="86">
                  <c:v>3.163987499245513E-3</c:v>
                </c:pt>
                <c:pt idx="87">
                  <c:v>-1.5076592208274064E-4</c:v>
                </c:pt>
                <c:pt idx="88">
                  <c:v>7.9182540947009272E-4</c:v>
                </c:pt>
                <c:pt idx="89">
                  <c:v>4.5903853693656238E-3</c:v>
                </c:pt>
                <c:pt idx="90">
                  <c:v>-3.8669341323815942E-4</c:v>
                </c:pt>
                <c:pt idx="91">
                  <c:v>-1.3448338470994914E-3</c:v>
                </c:pt>
                <c:pt idx="92">
                  <c:v>1.2749533032687665E-3</c:v>
                </c:pt>
                <c:pt idx="93">
                  <c:v>7.5866991769419911E-3</c:v>
                </c:pt>
                <c:pt idx="94">
                  <c:v>1.6755458745480789E-2</c:v>
                </c:pt>
                <c:pt idx="95">
                  <c:v>2.0082946372304011E-3</c:v>
                </c:pt>
                <c:pt idx="96">
                  <c:v>-2.102399110930353E-3</c:v>
                </c:pt>
                <c:pt idx="97">
                  <c:v>-2.3455276181096885E-3</c:v>
                </c:pt>
                <c:pt idx="98">
                  <c:v>-1.6096285793352205E-3</c:v>
                </c:pt>
                <c:pt idx="99">
                  <c:v>4.2146534738982666E-3</c:v>
                </c:pt>
                <c:pt idx="100">
                  <c:v>6.3203216841540844E-3</c:v>
                </c:pt>
                <c:pt idx="101">
                  <c:v>-2.7265859648749613E-3</c:v>
                </c:pt>
                <c:pt idx="102">
                  <c:v>8.9093794674401927E-3</c:v>
                </c:pt>
                <c:pt idx="103">
                  <c:v>-6.2413468740909472E-3</c:v>
                </c:pt>
                <c:pt idx="104">
                  <c:v>9.2234418878698321E-3</c:v>
                </c:pt>
                <c:pt idx="105">
                  <c:v>6.3001594405509564E-3</c:v>
                </c:pt>
                <c:pt idx="106">
                  <c:v>5.8362753960887748E-3</c:v>
                </c:pt>
                <c:pt idx="107">
                  <c:v>-5.6538487033818141E-3</c:v>
                </c:pt>
                <c:pt idx="108">
                  <c:v>-3.1460581502139595E-3</c:v>
                </c:pt>
                <c:pt idx="109">
                  <c:v>3.7923069727134884E-3</c:v>
                </c:pt>
                <c:pt idx="110">
                  <c:v>4.5285734975419878E-4</c:v>
                </c:pt>
                <c:pt idx="111">
                  <c:v>2.729827222139436E-3</c:v>
                </c:pt>
                <c:pt idx="112">
                  <c:v>6.5375736648660698E-3</c:v>
                </c:pt>
                <c:pt idx="113">
                  <c:v>-8.2037527272460498E-3</c:v>
                </c:pt>
                <c:pt idx="114">
                  <c:v>1.7858713644092417E-2</c:v>
                </c:pt>
                <c:pt idx="115">
                  <c:v>-6.8601330135487082E-4</c:v>
                </c:pt>
                <c:pt idx="116">
                  <c:v>-9.3655936065673018E-4</c:v>
                </c:pt>
                <c:pt idx="117">
                  <c:v>-9.603850855288365E-3</c:v>
                </c:pt>
                <c:pt idx="118">
                  <c:v>2.7527322689595568E-3</c:v>
                </c:pt>
                <c:pt idx="119">
                  <c:v>4.795619396491535E-3</c:v>
                </c:pt>
                <c:pt idx="120">
                  <c:v>-4.4458158748363896E-3</c:v>
                </c:pt>
                <c:pt idx="121">
                  <c:v>4.8550755125487122E-3</c:v>
                </c:pt>
                <c:pt idx="122">
                  <c:v>6.5121747800691576E-3</c:v>
                </c:pt>
                <c:pt idx="123">
                  <c:v>1.163534625865581E-2</c:v>
                </c:pt>
                <c:pt idx="124">
                  <c:v>3.2589850203579296E-4</c:v>
                </c:pt>
                <c:pt idx="125">
                  <c:v>-3.7444076827329864E-3</c:v>
                </c:pt>
                <c:pt idx="126">
                  <c:v>3.0011191941481385E-4</c:v>
                </c:pt>
                <c:pt idx="127">
                  <c:v>9.6314578706002685E-3</c:v>
                </c:pt>
                <c:pt idx="128">
                  <c:v>-1.0926388137052823E-2</c:v>
                </c:pt>
                <c:pt idx="129">
                  <c:v>5.704389140569921E-3</c:v>
                </c:pt>
                <c:pt idx="130">
                  <c:v>3.3192173215945697E-3</c:v>
                </c:pt>
                <c:pt idx="131">
                  <c:v>6.6433131305299042E-4</c:v>
                </c:pt>
                <c:pt idx="132">
                  <c:v>-2.2330755709500938E-3</c:v>
                </c:pt>
                <c:pt idx="133">
                  <c:v>-1.010223579778613E-2</c:v>
                </c:pt>
                <c:pt idx="134">
                  <c:v>-8.6511255804683218E-3</c:v>
                </c:pt>
                <c:pt idx="135">
                  <c:v>-7.0640050209281879E-3</c:v>
                </c:pt>
                <c:pt idx="136">
                  <c:v>5.3673465670678322E-3</c:v>
                </c:pt>
                <c:pt idx="137">
                  <c:v>-1.0150618849612991E-2</c:v>
                </c:pt>
                <c:pt idx="138">
                  <c:v>1.3183530737974625E-3</c:v>
                </c:pt>
                <c:pt idx="139">
                  <c:v>-2.4201643558416919E-3</c:v>
                </c:pt>
                <c:pt idx="140">
                  <c:v>1.2173264196811973E-2</c:v>
                </c:pt>
                <c:pt idx="141">
                  <c:v>-5.7004020269632028E-3</c:v>
                </c:pt>
                <c:pt idx="142">
                  <c:v>3.339991071065862E-3</c:v>
                </c:pt>
                <c:pt idx="143">
                  <c:v>4.8719348881995916E-3</c:v>
                </c:pt>
                <c:pt idx="144">
                  <c:v>-2.7618967630168578E-3</c:v>
                </c:pt>
                <c:pt idx="145">
                  <c:v>-7.8509112967597439E-3</c:v>
                </c:pt>
                <c:pt idx="146">
                  <c:v>-4.3040792816878559E-3</c:v>
                </c:pt>
                <c:pt idx="147">
                  <c:v>2.1685975761949194E-3</c:v>
                </c:pt>
                <c:pt idx="148">
                  <c:v>-6.4084320757675783E-3</c:v>
                </c:pt>
                <c:pt idx="149">
                  <c:v>9.1140234349973426E-5</c:v>
                </c:pt>
                <c:pt idx="150">
                  <c:v>-1.0504449473080935E-2</c:v>
                </c:pt>
                <c:pt idx="151">
                  <c:v>2.3664002097860681E-3</c:v>
                </c:pt>
                <c:pt idx="152">
                  <c:v>-5.637503023555257E-3</c:v>
                </c:pt>
                <c:pt idx="153">
                  <c:v>-2.6081553087662357E-3</c:v>
                </c:pt>
                <c:pt idx="154">
                  <c:v>-4.5385277580402006E-3</c:v>
                </c:pt>
                <c:pt idx="155">
                  <c:v>3.0462224947203076E-3</c:v>
                </c:pt>
                <c:pt idx="156">
                  <c:v>-7.228778084560239E-3</c:v>
                </c:pt>
                <c:pt idx="157">
                  <c:v>1.7639422699484708E-3</c:v>
                </c:pt>
                <c:pt idx="158">
                  <c:v>2.2506221583069586E-3</c:v>
                </c:pt>
                <c:pt idx="159">
                  <c:v>7.9905113518763393E-4</c:v>
                </c:pt>
                <c:pt idx="160">
                  <c:v>-1.1414501767810226E-3</c:v>
                </c:pt>
                <c:pt idx="161">
                  <c:v>1.5295904895176182E-3</c:v>
                </c:pt>
                <c:pt idx="162">
                  <c:v>2.9983858719362377E-3</c:v>
                </c:pt>
                <c:pt idx="163">
                  <c:v>-4.5391800567424756E-3</c:v>
                </c:pt>
                <c:pt idx="164">
                  <c:v>-5.7155338056757987E-3</c:v>
                </c:pt>
                <c:pt idx="165">
                  <c:v>-5.5430083074764491E-3</c:v>
                </c:pt>
                <c:pt idx="166">
                  <c:v>3.0567008192952105E-3</c:v>
                </c:pt>
                <c:pt idx="167">
                  <c:v>-1.12368055683576E-3</c:v>
                </c:pt>
                <c:pt idx="168">
                  <c:v>9.5446785783255272E-3</c:v>
                </c:pt>
                <c:pt idx="169">
                  <c:v>5.5826643478162907E-4</c:v>
                </c:pt>
                <c:pt idx="170">
                  <c:v>3.3170872798415907E-4</c:v>
                </c:pt>
                <c:pt idx="171">
                  <c:v>-3.7005569038133235E-3</c:v>
                </c:pt>
                <c:pt idx="172">
                  <c:v>9.9821214967630301E-3</c:v>
                </c:pt>
                <c:pt idx="173">
                  <c:v>3.0667182851784602E-4</c:v>
                </c:pt>
                <c:pt idx="174">
                  <c:v>-3.5637735464932874E-3</c:v>
                </c:pt>
                <c:pt idx="175">
                  <c:v>-1.1412344242940353E-3</c:v>
                </c:pt>
                <c:pt idx="176">
                  <c:v>-1.1411632903174374E-3</c:v>
                </c:pt>
                <c:pt idx="177">
                  <c:v>-1.0958114257912932E-3</c:v>
                </c:pt>
                <c:pt idx="178">
                  <c:v>-1.1821251154128243E-3</c:v>
                </c:pt>
                <c:pt idx="179">
                  <c:v>-6.4654438883005039E-4</c:v>
                </c:pt>
                <c:pt idx="180">
                  <c:v>-4.9819442220466748E-3</c:v>
                </c:pt>
                <c:pt idx="181">
                  <c:v>-9.6936576741269986E-3</c:v>
                </c:pt>
                <c:pt idx="182">
                  <c:v>2.2271042444663713E-3</c:v>
                </c:pt>
                <c:pt idx="183">
                  <c:v>3.8770657470119652E-3</c:v>
                </c:pt>
                <c:pt idx="184">
                  <c:v>5.9692631086405434E-4</c:v>
                </c:pt>
                <c:pt idx="185">
                  <c:v>9.0919554716302198E-3</c:v>
                </c:pt>
                <c:pt idx="186">
                  <c:v>-7.2614588711940042E-3</c:v>
                </c:pt>
                <c:pt idx="187">
                  <c:v>-3.2104087409230431E-3</c:v>
                </c:pt>
                <c:pt idx="188">
                  <c:v>-6.8285195975921198E-3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56-4035-981B-02B4D350A1E1}"/>
            </c:ext>
          </c:extLst>
        </c:ser>
        <c:ser>
          <c:idx val="5"/>
          <c:order val="5"/>
          <c:tx>
            <c:strRef>
              <c:f>'CLO H1'!$AH$2</c:f>
              <c:strCache>
                <c:ptCount val="1"/>
                <c:pt idx="0">
                  <c:v>HYBL US Equity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H1'!$AH$233:$AH$421</c:f>
              <c:numCache>
                <c:formatCode>0.00%</c:formatCode>
                <c:ptCount val="189"/>
                <c:pt idx="0">
                  <c:v>-3.0164528748991559E-3</c:v>
                </c:pt>
                <c:pt idx="1">
                  <c:v>3.017052324383096E-3</c:v>
                </c:pt>
                <c:pt idx="2">
                  <c:v>3.025695722339794E-3</c:v>
                </c:pt>
                <c:pt idx="3">
                  <c:v>-1.8299067470639585E-4</c:v>
                </c:pt>
                <c:pt idx="4">
                  <c:v>-4.0842104266720636E-3</c:v>
                </c:pt>
                <c:pt idx="5">
                  <c:v>3.7393089127037982E-3</c:v>
                </c:pt>
                <c:pt idx="6">
                  <c:v>-5.3597203439947894E-4</c:v>
                </c:pt>
                <c:pt idx="7">
                  <c:v>1.6029943539863645E-3</c:v>
                </c:pt>
                <c:pt idx="8">
                  <c:v>2.3245043991373393E-3</c:v>
                </c:pt>
                <c:pt idx="9">
                  <c:v>-5.391012760626035E-4</c:v>
                </c:pt>
                <c:pt idx="10">
                  <c:v>-2.3226789981605211E-3</c:v>
                </c:pt>
                <c:pt idx="11">
                  <c:v>-3.0269484063094598E-3</c:v>
                </c:pt>
                <c:pt idx="12">
                  <c:v>-5.3197520230907624E-4</c:v>
                </c:pt>
                <c:pt idx="13">
                  <c:v>-1.6010077632140352E-3</c:v>
                </c:pt>
                <c:pt idx="14">
                  <c:v>-3.3656811085057692E-3</c:v>
                </c:pt>
                <c:pt idx="15">
                  <c:v>3.3831677741940069E-3</c:v>
                </c:pt>
                <c:pt idx="16">
                  <c:v>8.962368344151983E-4</c:v>
                </c:pt>
                <c:pt idx="17">
                  <c:v>1.2546950086862463E-3</c:v>
                </c:pt>
                <c:pt idx="18">
                  <c:v>-2.4790044225899699E-3</c:v>
                </c:pt>
                <c:pt idx="19">
                  <c:v>7.226323838656068E-4</c:v>
                </c:pt>
                <c:pt idx="20">
                  <c:v>-1.7273064346949862E-3</c:v>
                </c:pt>
                <c:pt idx="21">
                  <c:v>-1.3979679368496534E-3</c:v>
                </c:pt>
                <c:pt idx="22">
                  <c:v>1.9560724669340779E-3</c:v>
                </c:pt>
                <c:pt idx="23">
                  <c:v>2.314972626496159E-3</c:v>
                </c:pt>
                <c:pt idx="24">
                  <c:v>-1.6407480218805226E-4</c:v>
                </c:pt>
                <c:pt idx="25">
                  <c:v>1.2574572306909282E-3</c:v>
                </c:pt>
                <c:pt idx="26">
                  <c:v>-1.687386184419104E-4</c:v>
                </c:pt>
                <c:pt idx="27">
                  <c:v>1.7884928094595853E-3</c:v>
                </c:pt>
                <c:pt idx="28">
                  <c:v>7.2503659756950611E-4</c:v>
                </c:pt>
                <c:pt idx="29">
                  <c:v>1.2578076045193232E-3</c:v>
                </c:pt>
                <c:pt idx="30">
                  <c:v>5.4423655264157489E-4</c:v>
                </c:pt>
                <c:pt idx="31">
                  <c:v>-5.2592559485198365E-4</c:v>
                </c:pt>
                <c:pt idx="32">
                  <c:v>-1.6664448313763458E-4</c:v>
                </c:pt>
                <c:pt idx="33">
                  <c:v>1.9792975862962248E-3</c:v>
                </c:pt>
                <c:pt idx="34">
                  <c:v>1.9438472886434965E-4</c:v>
                </c:pt>
                <c:pt idx="35">
                  <c:v>-8.7293903223395475E-4</c:v>
                </c:pt>
                <c:pt idx="36">
                  <c:v>5.5699927165231422E-4</c:v>
                </c:pt>
                <c:pt idx="37">
                  <c:v>9.1280205014321325E-4</c:v>
                </c:pt>
                <c:pt idx="38">
                  <c:v>-1.60104719747034E-4</c:v>
                </c:pt>
                <c:pt idx="39">
                  <c:v>-3.0357091481414411E-4</c:v>
                </c:pt>
                <c:pt idx="40">
                  <c:v>-2.0950959888521581E-5</c:v>
                </c:pt>
                <c:pt idx="41">
                  <c:v>9.1074873971774828E-4</c:v>
                </c:pt>
                <c:pt idx="42">
                  <c:v>-1.2300322829936761E-3</c:v>
                </c:pt>
                <c:pt idx="43">
                  <c:v>-1.6557874253364524E-4</c:v>
                </c:pt>
                <c:pt idx="44">
                  <c:v>-1.6751589486241336E-4</c:v>
                </c:pt>
                <c:pt idx="45">
                  <c:v>1.8553257629050357E-4</c:v>
                </c:pt>
                <c:pt idx="46">
                  <c:v>-1.6631717885151609E-4</c:v>
                </c:pt>
                <c:pt idx="47">
                  <c:v>4.1149483325551017E-3</c:v>
                </c:pt>
                <c:pt idx="48">
                  <c:v>-1.9494652673084367E-3</c:v>
                </c:pt>
                <c:pt idx="49">
                  <c:v>1.2619113599210419E-3</c:v>
                </c:pt>
                <c:pt idx="50">
                  <c:v>1.9161662221423015E-4</c:v>
                </c:pt>
                <c:pt idx="51">
                  <c:v>2.3401096894866136E-3</c:v>
                </c:pt>
                <c:pt idx="52">
                  <c:v>7.2783266982079375E-4</c:v>
                </c:pt>
                <c:pt idx="53">
                  <c:v>-4.7872020930420645E-3</c:v>
                </c:pt>
                <c:pt idx="54">
                  <c:v>3.6131862251975733E-4</c:v>
                </c:pt>
                <c:pt idx="55">
                  <c:v>1.9671049506397864E-4</c:v>
                </c:pt>
                <c:pt idx="56">
                  <c:v>-5.1756587666151876E-4</c:v>
                </c:pt>
                <c:pt idx="57">
                  <c:v>-1.5831269630872669E-4</c:v>
                </c:pt>
                <c:pt idx="58">
                  <c:v>1.9887851457442984E-3</c:v>
                </c:pt>
                <c:pt idx="59">
                  <c:v>-1.9449440452248279E-3</c:v>
                </c:pt>
                <c:pt idx="60">
                  <c:v>-1.933463275167524E-3</c:v>
                </c:pt>
                <c:pt idx="61">
                  <c:v>1.9759040985671827E-3</c:v>
                </c:pt>
                <c:pt idx="62">
                  <c:v>-1.2119900179967669E-3</c:v>
                </c:pt>
                <c:pt idx="63">
                  <c:v>1.2643905505185238E-3</c:v>
                </c:pt>
                <c:pt idx="64">
                  <c:v>1.998515192789263E-4</c:v>
                </c:pt>
                <c:pt idx="65">
                  <c:v>-5.1175779469925242E-4</c:v>
                </c:pt>
                <c:pt idx="66">
                  <c:v>2.6901819352269651E-3</c:v>
                </c:pt>
                <c:pt idx="67">
                  <c:v>1.6196161283992261E-3</c:v>
                </c:pt>
                <c:pt idx="68">
                  <c:v>-2.2875658260969045E-3</c:v>
                </c:pt>
                <c:pt idx="69">
                  <c:v>1.2645647679407901E-3</c:v>
                </c:pt>
                <c:pt idx="70">
                  <c:v>1.9864240450861992E-4</c:v>
                </c:pt>
                <c:pt idx="71">
                  <c:v>-8.6937765738015482E-4</c:v>
                </c:pt>
                <c:pt idx="72">
                  <c:v>-1.9302103228299172E-3</c:v>
                </c:pt>
                <c:pt idx="73">
                  <c:v>-1.5311126619965698E-4</c:v>
                </c:pt>
                <c:pt idx="74">
                  <c:v>2.0631097335144233E-4</c:v>
                </c:pt>
                <c:pt idx="75">
                  <c:v>1.6263532554856575E-3</c:v>
                </c:pt>
                <c:pt idx="76">
                  <c:v>5.5806869509256174E-4</c:v>
                </c:pt>
                <c:pt idx="77">
                  <c:v>-1.5450101415326323E-4</c:v>
                </c:pt>
                <c:pt idx="78">
                  <c:v>2.3455439328294858E-3</c:v>
                </c:pt>
                <c:pt idx="79">
                  <c:v>1.9890236260424743E-3</c:v>
                </c:pt>
                <c:pt idx="80">
                  <c:v>2.4150986779769568E-5</c:v>
                </c:pt>
                <c:pt idx="81">
                  <c:v>-2.8271884177583084E-3</c:v>
                </c:pt>
                <c:pt idx="82">
                  <c:v>-4.0621489821410783E-3</c:v>
                </c:pt>
                <c:pt idx="83">
                  <c:v>-1.4981058180385531E-4</c:v>
                </c:pt>
                <c:pt idx="84">
                  <c:v>-5.050724425308406E-4</c:v>
                </c:pt>
                <c:pt idx="85">
                  <c:v>3.0596509639606584E-3</c:v>
                </c:pt>
                <c:pt idx="86">
                  <c:v>9.1999707734569114E-4</c:v>
                </c:pt>
                <c:pt idx="87">
                  <c:v>-1.220970731745874E-3</c:v>
                </c:pt>
                <c:pt idx="88">
                  <c:v>2.7080273432407154E-3</c:v>
                </c:pt>
                <c:pt idx="89">
                  <c:v>-8.6469394992449988E-4</c:v>
                </c:pt>
                <c:pt idx="90">
                  <c:v>2.715053297425829E-3</c:v>
                </c:pt>
                <c:pt idx="91">
                  <c:v>-8.6327367467908811E-4</c:v>
                </c:pt>
                <c:pt idx="92">
                  <c:v>9.1434938644474606E-4</c:v>
                </c:pt>
                <c:pt idx="93">
                  <c:v>8.4439613799585089E-3</c:v>
                </c:pt>
                <c:pt idx="94">
                  <c:v>3.0797890432034958E-3</c:v>
                </c:pt>
                <c:pt idx="95">
                  <c:v>5.5274750636802317E-4</c:v>
                </c:pt>
                <c:pt idx="96">
                  <c:v>3.7682458433541122E-4</c:v>
                </c:pt>
                <c:pt idx="97">
                  <c:v>-3.4641566015203296E-4</c:v>
                </c:pt>
                <c:pt idx="98">
                  <c:v>1.9945158441481148E-4</c:v>
                </c:pt>
                <c:pt idx="99">
                  <c:v>-1.595976969981372E-4</c:v>
                </c:pt>
                <c:pt idx="100">
                  <c:v>7.3901298667844451E-4</c:v>
                </c:pt>
                <c:pt idx="101">
                  <c:v>2.0045403541510964E-3</c:v>
                </c:pt>
                <c:pt idx="102">
                  <c:v>1.8133498842622942E-3</c:v>
                </c:pt>
                <c:pt idx="103">
                  <c:v>-3.4519413376521424E-4</c:v>
                </c:pt>
                <c:pt idx="104">
                  <c:v>3.2597703849246429E-3</c:v>
                </c:pt>
                <c:pt idx="105">
                  <c:v>1.0986705321271995E-3</c:v>
                </c:pt>
                <c:pt idx="106">
                  <c:v>5.5017351807351567E-4</c:v>
                </c:pt>
                <c:pt idx="107">
                  <c:v>-1.0783504691362911E-3</c:v>
                </c:pt>
                <c:pt idx="108">
                  <c:v>2.360398366070493E-3</c:v>
                </c:pt>
                <c:pt idx="109">
                  <c:v>-1.253666477738391E-3</c:v>
                </c:pt>
                <c:pt idx="110">
                  <c:v>2.9082129563680059E-3</c:v>
                </c:pt>
                <c:pt idx="111">
                  <c:v>2.186375157581244E-3</c:v>
                </c:pt>
                <c:pt idx="112">
                  <c:v>-1.6511614261438545E-4</c:v>
                </c:pt>
                <c:pt idx="113">
                  <c:v>-1.2693139468907821E-3</c:v>
                </c:pt>
                <c:pt idx="114">
                  <c:v>5.3014147251986277E-3</c:v>
                </c:pt>
                <c:pt idx="115">
                  <c:v>-5.45203338955913E-4</c:v>
                </c:pt>
                <c:pt idx="116">
                  <c:v>5.4756922409904263E-4</c:v>
                </c:pt>
                <c:pt idx="117">
                  <c:v>-2.3661680497721882E-3</c:v>
                </c:pt>
                <c:pt idx="118">
                  <c:v>3.6791129942592704E-4</c:v>
                </c:pt>
                <c:pt idx="119">
                  <c:v>-1.445267664413441E-3</c:v>
                </c:pt>
                <c:pt idx="120">
                  <c:v>-7.2304627842667557E-4</c:v>
                </c:pt>
                <c:pt idx="121">
                  <c:v>5.679447636067092E-3</c:v>
                </c:pt>
                <c:pt idx="122">
                  <c:v>9.2343958103509038E-3</c:v>
                </c:pt>
                <c:pt idx="123">
                  <c:v>2.3955367723340615E-3</c:v>
                </c:pt>
                <c:pt idx="124">
                  <c:v>9.1614538306927784E-4</c:v>
                </c:pt>
                <c:pt idx="125">
                  <c:v>1.3195895221775888E-3</c:v>
                </c:pt>
                <c:pt idx="126">
                  <c:v>2.7376665261917843E-3</c:v>
                </c:pt>
                <c:pt idx="127">
                  <c:v>-9.2261123975034831E-4</c:v>
                </c:pt>
                <c:pt idx="128">
                  <c:v>-3.1385096964389181E-3</c:v>
                </c:pt>
                <c:pt idx="129">
                  <c:v>2.337314885891173E-3</c:v>
                </c:pt>
                <c:pt idx="130">
                  <c:v>2.2845212512359048E-3</c:v>
                </c:pt>
                <c:pt idx="131">
                  <c:v>-1.4866797052909275E-3</c:v>
                </c:pt>
                <c:pt idx="132">
                  <c:v>-1.8528924265812652E-3</c:v>
                </c:pt>
                <c:pt idx="133">
                  <c:v>-1.8460057624969384E-3</c:v>
                </c:pt>
                <c:pt idx="134">
                  <c:v>-4.5943059240758366E-3</c:v>
                </c:pt>
                <c:pt idx="135">
                  <c:v>9.1563311989140139E-4</c:v>
                </c:pt>
                <c:pt idx="136">
                  <c:v>-2.3721348456016145E-3</c:v>
                </c:pt>
                <c:pt idx="137">
                  <c:v>-1.8198237315814048E-4</c:v>
                </c:pt>
                <c:pt idx="138">
                  <c:v>-1.2757723246124009E-3</c:v>
                </c:pt>
                <c:pt idx="139">
                  <c:v>9.2036932766825785E-4</c:v>
                </c:pt>
                <c:pt idx="140">
                  <c:v>3.1246409895668847E-3</c:v>
                </c:pt>
                <c:pt idx="141">
                  <c:v>1.0290525553260377E-3</c:v>
                </c:pt>
                <c:pt idx="142">
                  <c:v>-2.9081456528912142E-4</c:v>
                </c:pt>
                <c:pt idx="143">
                  <c:v>1.2901877498736614E-3</c:v>
                </c:pt>
                <c:pt idx="144">
                  <c:v>-4.5900161770261461E-3</c:v>
                </c:pt>
                <c:pt idx="145">
                  <c:v>-4.7175428294506938E-3</c:v>
                </c:pt>
                <c:pt idx="146">
                  <c:v>7.2767605946300051E-4</c:v>
                </c:pt>
                <c:pt idx="147">
                  <c:v>1.2777551427938239E-3</c:v>
                </c:pt>
                <c:pt idx="148">
                  <c:v>-1.8169803149259423E-4</c:v>
                </c:pt>
                <c:pt idx="149">
                  <c:v>-3.081178580202959E-3</c:v>
                </c:pt>
                <c:pt idx="150">
                  <c:v>-1.2634094902177484E-3</c:v>
                </c:pt>
                <c:pt idx="151">
                  <c:v>9.0866336103223588E-4</c:v>
                </c:pt>
                <c:pt idx="152">
                  <c:v>-3.611099564047926E-3</c:v>
                </c:pt>
                <c:pt idx="153">
                  <c:v>-1.8028629120223627E-3</c:v>
                </c:pt>
                <c:pt idx="154">
                  <c:v>-5.3393328184736522E-4</c:v>
                </c:pt>
                <c:pt idx="155">
                  <c:v>5.4865239258505838E-4</c:v>
                </c:pt>
                <c:pt idx="156">
                  <c:v>-8.941754235891608E-4</c:v>
                </c:pt>
                <c:pt idx="157">
                  <c:v>5.4980012133887257E-4</c:v>
                </c:pt>
                <c:pt idx="158">
                  <c:v>5.5166669292905368E-4</c:v>
                </c:pt>
                <c:pt idx="159">
                  <c:v>5.5043959032952117E-4</c:v>
                </c:pt>
                <c:pt idx="160">
                  <c:v>1.0953669839068869E-3</c:v>
                </c:pt>
                <c:pt idx="161">
                  <c:v>1.0973080731166984E-3</c:v>
                </c:pt>
                <c:pt idx="162">
                  <c:v>1.2808005159361535E-3</c:v>
                </c:pt>
                <c:pt idx="163">
                  <c:v>9.1928484137748789E-4</c:v>
                </c:pt>
                <c:pt idx="164">
                  <c:v>-4.3286462870968379E-3</c:v>
                </c:pt>
                <c:pt idx="165">
                  <c:v>-1.425038775347498E-3</c:v>
                </c:pt>
                <c:pt idx="166">
                  <c:v>-1.6533510465421841E-4</c:v>
                </c:pt>
                <c:pt idx="167">
                  <c:v>9.1368168645344916E-4</c:v>
                </c:pt>
                <c:pt idx="168">
                  <c:v>3.0763838525318388E-3</c:v>
                </c:pt>
                <c:pt idx="169">
                  <c:v>2.3593089715328031E-3</c:v>
                </c:pt>
                <c:pt idx="170">
                  <c:v>1.4557005090232167E-3</c:v>
                </c:pt>
                <c:pt idx="171">
                  <c:v>-2.8764084651192734E-3</c:v>
                </c:pt>
                <c:pt idx="172">
                  <c:v>4.907599179108324E-3</c:v>
                </c:pt>
                <c:pt idx="173">
                  <c:v>1.8928073563007075E-4</c:v>
                </c:pt>
                <c:pt idx="174">
                  <c:v>-8.9988649448613511E-4</c:v>
                </c:pt>
                <c:pt idx="175">
                  <c:v>2.0138848950368438E-3</c:v>
                </c:pt>
                <c:pt idx="176">
                  <c:v>-3.4335371317244512E-3</c:v>
                </c:pt>
                <c:pt idx="177">
                  <c:v>1.6432324727810865E-3</c:v>
                </c:pt>
                <c:pt idx="178">
                  <c:v>-2.3428388607411588E-3</c:v>
                </c:pt>
                <c:pt idx="179">
                  <c:v>9.1997457414949579E-4</c:v>
                </c:pt>
                <c:pt idx="180">
                  <c:v>-8.9282436493620665E-4</c:v>
                </c:pt>
                <c:pt idx="181">
                  <c:v>1.285697084715709E-3</c:v>
                </c:pt>
                <c:pt idx="182">
                  <c:v>-1.6087466099223846E-4</c:v>
                </c:pt>
                <c:pt idx="183">
                  <c:v>-8.8279858353201845E-4</c:v>
                </c:pt>
                <c:pt idx="184">
                  <c:v>2.0181668764018834E-3</c:v>
                </c:pt>
                <c:pt idx="185">
                  <c:v>2.0241305438970514E-3</c:v>
                </c:pt>
                <c:pt idx="186">
                  <c:v>-4.1591315669928797E-3</c:v>
                </c:pt>
                <c:pt idx="187">
                  <c:v>1.9868662456379305E-4</c:v>
                </c:pt>
                <c:pt idx="188">
                  <c:v>-4.4694230423296677E-3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56-4035-981B-02B4D350A1E1}"/>
            </c:ext>
          </c:extLst>
        </c:ser>
        <c:ser>
          <c:idx val="6"/>
          <c:order val="6"/>
          <c:tx>
            <c:strRef>
              <c:f>'CLO H1'!$AI$2</c:f>
              <c:strCache>
                <c:ptCount val="1"/>
                <c:pt idx="0">
                  <c:v>ICLO US Equity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H1'!$AI$233:$AI$421</c:f>
              <c:numCache>
                <c:formatCode>0.00%</c:formatCode>
                <c:ptCount val="189"/>
                <c:pt idx="0">
                  <c:v>2.0856344681541295E-4</c:v>
                </c:pt>
                <c:pt idx="1">
                  <c:v>-1.8016982142388116E-4</c:v>
                </c:pt>
                <c:pt idx="2">
                  <c:v>5.9811087027616949E-4</c:v>
                </c:pt>
                <c:pt idx="3">
                  <c:v>1.2911060983000766E-5</c:v>
                </c:pt>
                <c:pt idx="4">
                  <c:v>-1.806211404669078E-4</c:v>
                </c:pt>
                <c:pt idx="5">
                  <c:v>4.0490668137649344E-4</c:v>
                </c:pt>
                <c:pt idx="6">
                  <c:v>-2.2672255519162743E-4</c:v>
                </c:pt>
                <c:pt idx="7">
                  <c:v>5.9636447284905358E-4</c:v>
                </c:pt>
                <c:pt idx="8">
                  <c:v>5.9671920072612572E-4</c:v>
                </c:pt>
                <c:pt idx="9">
                  <c:v>5.9966905631081424E-4</c:v>
                </c:pt>
                <c:pt idx="10">
                  <c:v>2.0717854445884143E-4</c:v>
                </c:pt>
                <c:pt idx="11">
                  <c:v>-5.685947041066397E-4</c:v>
                </c:pt>
                <c:pt idx="12">
                  <c:v>4.0926359965132164E-4</c:v>
                </c:pt>
                <c:pt idx="13">
                  <c:v>1.5783298861802297E-3</c:v>
                </c:pt>
                <c:pt idx="14">
                  <c:v>-2.3223249470269991E-3</c:v>
                </c:pt>
                <c:pt idx="15">
                  <c:v>2.3086274726136224E-5</c:v>
                </c:pt>
                <c:pt idx="16">
                  <c:v>6.1116465327137881E-4</c:v>
                </c:pt>
                <c:pt idx="17">
                  <c:v>2.2472439311416181E-5</c:v>
                </c:pt>
                <c:pt idx="18">
                  <c:v>2.2307035685087406E-4</c:v>
                </c:pt>
                <c:pt idx="19">
                  <c:v>-1.1800974866571501E-4</c:v>
                </c:pt>
                <c:pt idx="20">
                  <c:v>1.1499961595053954E-3</c:v>
                </c:pt>
                <c:pt idx="21">
                  <c:v>-1.3381921819323184E-3</c:v>
                </c:pt>
                <c:pt idx="22">
                  <c:v>6.1709594471914819E-4</c:v>
                </c:pt>
                <c:pt idx="23">
                  <c:v>-1.6274934120774631E-4</c:v>
                </c:pt>
                <c:pt idx="24">
                  <c:v>2.2650120784506456E-4</c:v>
                </c:pt>
                <c:pt idx="25">
                  <c:v>6.1741752302091335E-4</c:v>
                </c:pt>
                <c:pt idx="26">
                  <c:v>-5.53325580373909E-4</c:v>
                </c:pt>
                <c:pt idx="27">
                  <c:v>2.2558811989425998E-4</c:v>
                </c:pt>
                <c:pt idx="28">
                  <c:v>3.2314418446199866E-5</c:v>
                </c:pt>
                <c:pt idx="29">
                  <c:v>4.2159792251239558E-4</c:v>
                </c:pt>
                <c:pt idx="30">
                  <c:v>2.1582340243631037E-5</c:v>
                </c:pt>
                <c:pt idx="31">
                  <c:v>2.940530917538986E-5</c:v>
                </c:pt>
                <c:pt idx="32">
                  <c:v>-1.6664448313763458E-4</c:v>
                </c:pt>
                <c:pt idx="33">
                  <c:v>-1.6322168246474256E-4</c:v>
                </c:pt>
                <c:pt idx="34">
                  <c:v>2.2661794054434914E-4</c:v>
                </c:pt>
                <c:pt idx="35">
                  <c:v>2.326234012706152E-4</c:v>
                </c:pt>
                <c:pt idx="36">
                  <c:v>2.3077511801616879E-4</c:v>
                </c:pt>
                <c:pt idx="37">
                  <c:v>-1.5843854554087322E-4</c:v>
                </c:pt>
                <c:pt idx="38">
                  <c:v>2.3184626120920093E-4</c:v>
                </c:pt>
                <c:pt idx="39">
                  <c:v>4.2170026745114164E-4</c:v>
                </c:pt>
                <c:pt idx="40">
                  <c:v>3.4557645247179636E-5</c:v>
                </c:pt>
                <c:pt idx="41">
                  <c:v>3.2726314609821117E-5</c:v>
                </c:pt>
                <c:pt idx="42">
                  <c:v>2.16703529140716E-4</c:v>
                </c:pt>
                <c:pt idx="43">
                  <c:v>-1.583771668289824E-4</c:v>
                </c:pt>
                <c:pt idx="44">
                  <c:v>2.2512408669439488E-4</c:v>
                </c:pt>
                <c:pt idx="45">
                  <c:v>2.1443289522982134E-4</c:v>
                </c:pt>
                <c:pt idx="46">
                  <c:v>2.3384000000437055E-4</c:v>
                </c:pt>
                <c:pt idx="47">
                  <c:v>2.6569118622976617E-5</c:v>
                </c:pt>
                <c:pt idx="48">
                  <c:v>2.2592863356196702E-4</c:v>
                </c:pt>
                <c:pt idx="49">
                  <c:v>-4.0689412830452465E-4</c:v>
                </c:pt>
                <c:pt idx="50">
                  <c:v>4.1847186855314966E-4</c:v>
                </c:pt>
                <c:pt idx="51">
                  <c:v>2.2241045364634893E-4</c:v>
                </c:pt>
                <c:pt idx="52">
                  <c:v>2.2884049889615454E-4</c:v>
                </c:pt>
                <c:pt idx="53">
                  <c:v>2.2247741868319793E-4</c:v>
                </c:pt>
                <c:pt idx="54">
                  <c:v>-3.5590554065578761E-4</c:v>
                </c:pt>
                <c:pt idx="55">
                  <c:v>2.2937362477981615E-4</c:v>
                </c:pt>
                <c:pt idx="56">
                  <c:v>2.3026922878810474E-4</c:v>
                </c:pt>
                <c:pt idx="57">
                  <c:v>-3.5346920098355827E-4</c:v>
                </c:pt>
                <c:pt idx="58">
                  <c:v>6.2385763496353164E-4</c:v>
                </c:pt>
                <c:pt idx="59">
                  <c:v>-1.6018477007340159E-4</c:v>
                </c:pt>
                <c:pt idx="60">
                  <c:v>2.3216896312727719E-4</c:v>
                </c:pt>
                <c:pt idx="61">
                  <c:v>6.3365012571292567E-4</c:v>
                </c:pt>
                <c:pt idx="62">
                  <c:v>-1.493634038607361E-4</c:v>
                </c:pt>
                <c:pt idx="63">
                  <c:v>6.2830663869650749E-4</c:v>
                </c:pt>
                <c:pt idx="64">
                  <c:v>4.0742978724361834E-5</c:v>
                </c:pt>
                <c:pt idx="65">
                  <c:v>3.8720725111351939E-5</c:v>
                </c:pt>
                <c:pt idx="66">
                  <c:v>6.2809701278299102E-4</c:v>
                </c:pt>
                <c:pt idx="67">
                  <c:v>4.2908137678665526E-4</c:v>
                </c:pt>
                <c:pt idx="68">
                  <c:v>-1.1363376387328872E-3</c:v>
                </c:pt>
                <c:pt idx="69">
                  <c:v>4.6021490195924386E-4</c:v>
                </c:pt>
                <c:pt idx="70">
                  <c:v>4.2702211668932399E-4</c:v>
                </c:pt>
                <c:pt idx="71">
                  <c:v>-3.49842659354338E-4</c:v>
                </c:pt>
                <c:pt idx="72">
                  <c:v>6.2088985407160457E-4</c:v>
                </c:pt>
                <c:pt idx="73">
                  <c:v>2.3943044135665836E-4</c:v>
                </c:pt>
                <c:pt idx="74">
                  <c:v>2.3990137255003319E-4</c:v>
                </c:pt>
                <c:pt idx="75">
                  <c:v>-1.5102191436455747E-4</c:v>
                </c:pt>
                <c:pt idx="76">
                  <c:v>2.3821026327164319E-4</c:v>
                </c:pt>
                <c:pt idx="77">
                  <c:v>-4.536446614222811E-5</c:v>
                </c:pt>
                <c:pt idx="78">
                  <c:v>5.1465019550911428E-4</c:v>
                </c:pt>
                <c:pt idx="79">
                  <c:v>2.3740764506507972E-4</c:v>
                </c:pt>
                <c:pt idx="80">
                  <c:v>-1.548865451408421E-4</c:v>
                </c:pt>
                <c:pt idx="81">
                  <c:v>-1.5194258647421854E-4</c:v>
                </c:pt>
                <c:pt idx="82">
                  <c:v>5.8383592593980183E-4</c:v>
                </c:pt>
                <c:pt idx="83">
                  <c:v>9.8072388271530642E-5</c:v>
                </c:pt>
                <c:pt idx="84">
                  <c:v>4.0115434578824605E-5</c:v>
                </c:pt>
                <c:pt idx="85">
                  <c:v>6.3302524504504909E-4</c:v>
                </c:pt>
                <c:pt idx="86">
                  <c:v>2.4287966554403795E-4</c:v>
                </c:pt>
                <c:pt idx="87">
                  <c:v>-1.5076592208274064E-4</c:v>
                </c:pt>
                <c:pt idx="88">
                  <c:v>-3.4795104011331457E-4</c:v>
                </c:pt>
                <c:pt idx="89">
                  <c:v>6.3558319549494868E-4</c:v>
                </c:pt>
                <c:pt idx="90">
                  <c:v>6.2909626285923004E-4</c:v>
                </c:pt>
                <c:pt idx="91">
                  <c:v>5.0171071779780974E-4</c:v>
                </c:pt>
                <c:pt idx="92">
                  <c:v>1.2103546245370023E-3</c:v>
                </c:pt>
                <c:pt idx="93">
                  <c:v>4.2160647774958093E-5</c:v>
                </c:pt>
                <c:pt idx="94">
                  <c:v>2.3395181202445769E-4</c:v>
                </c:pt>
                <c:pt idx="95">
                  <c:v>2.2459758605419822E-4</c:v>
                </c:pt>
                <c:pt idx="96">
                  <c:v>2.2741255022840079E-4</c:v>
                </c:pt>
                <c:pt idx="97">
                  <c:v>6.1338801656307673E-4</c:v>
                </c:pt>
                <c:pt idx="98">
                  <c:v>3.3789811866524744E-5</c:v>
                </c:pt>
                <c:pt idx="99">
                  <c:v>-3.5413665801320438E-4</c:v>
                </c:pt>
                <c:pt idx="100">
                  <c:v>6.2163968544570736E-4</c:v>
                </c:pt>
                <c:pt idx="101">
                  <c:v>-3.5817966748696861E-4</c:v>
                </c:pt>
                <c:pt idx="102">
                  <c:v>8.138696965840353E-4</c:v>
                </c:pt>
                <c:pt idx="103">
                  <c:v>-5.5533355560000164E-4</c:v>
                </c:pt>
                <c:pt idx="104">
                  <c:v>6.1974589467772567E-4</c:v>
                </c:pt>
                <c:pt idx="105">
                  <c:v>2.2378821018942396E-4</c:v>
                </c:pt>
                <c:pt idx="106">
                  <c:v>1.5904455089188474E-3</c:v>
                </c:pt>
                <c:pt idx="107">
                  <c:v>5.3402908146149564E-4</c:v>
                </c:pt>
                <c:pt idx="108">
                  <c:v>1.2832229358368252E-3</c:v>
                </c:pt>
                <c:pt idx="109">
                  <c:v>8.0888691310132543E-4</c:v>
                </c:pt>
                <c:pt idx="110">
                  <c:v>-1.0210785770081721E-4</c:v>
                </c:pt>
                <c:pt idx="111">
                  <c:v>4.1211014968811632E-4</c:v>
                </c:pt>
                <c:pt idx="112">
                  <c:v>6.0964199348356729E-4</c:v>
                </c:pt>
                <c:pt idx="113">
                  <c:v>-3.6043576598943083E-4</c:v>
                </c:pt>
                <c:pt idx="114">
                  <c:v>5.9823260758928853E-4</c:v>
                </c:pt>
                <c:pt idx="115">
                  <c:v>1.5536202640165087E-5</c:v>
                </c:pt>
                <c:pt idx="116">
                  <c:v>9.9062989143994251E-4</c:v>
                </c:pt>
                <c:pt idx="117">
                  <c:v>6.0709168421557713E-4</c:v>
                </c:pt>
                <c:pt idx="118">
                  <c:v>-3.7159888197568769E-4</c:v>
                </c:pt>
                <c:pt idx="119">
                  <c:v>2.1383839727251441E-4</c:v>
                </c:pt>
                <c:pt idx="120">
                  <c:v>4.1277264623551524E-4</c:v>
                </c:pt>
                <c:pt idx="121">
                  <c:v>1.8427478489124738E-5</c:v>
                </c:pt>
                <c:pt idx="122">
                  <c:v>1.7233227586288535E-5</c:v>
                </c:pt>
                <c:pt idx="123">
                  <c:v>-1.803784206118042E-4</c:v>
                </c:pt>
                <c:pt idx="124">
                  <c:v>8.9508932255011331E-6</c:v>
                </c:pt>
                <c:pt idx="125">
                  <c:v>4.008050826886933E-4</c:v>
                </c:pt>
                <c:pt idx="126">
                  <c:v>4.0350276964673526E-4</c:v>
                </c:pt>
                <c:pt idx="127">
                  <c:v>-1.1639209864030553E-3</c:v>
                </c:pt>
                <c:pt idx="128">
                  <c:v>-3.8765272679719409E-4</c:v>
                </c:pt>
                <c:pt idx="129">
                  <c:v>2.0368983660645767E-4</c:v>
                </c:pt>
                <c:pt idx="130">
                  <c:v>8.8255674107418081E-4</c:v>
                </c:pt>
                <c:pt idx="131">
                  <c:v>-1.882630430518617E-4</c:v>
                </c:pt>
                <c:pt idx="132">
                  <c:v>1.6898449064495225E-6</c:v>
                </c:pt>
                <c:pt idx="133">
                  <c:v>2.0004045712274099E-4</c:v>
                </c:pt>
                <c:pt idx="134">
                  <c:v>-1.8865667570522326E-4</c:v>
                </c:pt>
                <c:pt idx="135">
                  <c:v>-2.4798791092777162E-3</c:v>
                </c:pt>
                <c:pt idx="136">
                  <c:v>3.4908526464194622E-3</c:v>
                </c:pt>
                <c:pt idx="137">
                  <c:v>-1.7825186506303936E-4</c:v>
                </c:pt>
                <c:pt idx="138">
                  <c:v>-7.6294440415758391E-4</c:v>
                </c:pt>
                <c:pt idx="139">
                  <c:v>2.1261453371979044E-4</c:v>
                </c:pt>
                <c:pt idx="140">
                  <c:v>-3.8205880974240269E-4</c:v>
                </c:pt>
                <c:pt idx="141">
                  <c:v>4.0138411209755809E-4</c:v>
                </c:pt>
                <c:pt idx="142">
                  <c:v>7.5944218337808955E-4</c:v>
                </c:pt>
                <c:pt idx="143">
                  <c:v>-2.0991755055832506E-3</c:v>
                </c:pt>
                <c:pt idx="144">
                  <c:v>5.9736992711068027E-4</c:v>
                </c:pt>
                <c:pt idx="145">
                  <c:v>-1.825889009074988E-4</c:v>
                </c:pt>
                <c:pt idx="146">
                  <c:v>-1.7882314570805136E-4</c:v>
                </c:pt>
                <c:pt idx="147">
                  <c:v>6.0465903661466314E-4</c:v>
                </c:pt>
                <c:pt idx="148">
                  <c:v>-7.7123267224954439E-4</c:v>
                </c:pt>
                <c:pt idx="149">
                  <c:v>1.9111644012248519E-5</c:v>
                </c:pt>
                <c:pt idx="150">
                  <c:v>6.0157012600781101E-4</c:v>
                </c:pt>
                <c:pt idx="151">
                  <c:v>-3.7107907906652748E-4</c:v>
                </c:pt>
                <c:pt idx="152">
                  <c:v>2.1296195393971651E-4</c:v>
                </c:pt>
                <c:pt idx="153">
                  <c:v>2.1455012851490096E-4</c:v>
                </c:pt>
                <c:pt idx="154">
                  <c:v>2.1368611644922986E-4</c:v>
                </c:pt>
                <c:pt idx="155">
                  <c:v>6.9908781476635262E-4</c:v>
                </c:pt>
                <c:pt idx="156">
                  <c:v>-1.7329131304921752E-4</c:v>
                </c:pt>
                <c:pt idx="157">
                  <c:v>-3.6613982697042413E-4</c:v>
                </c:pt>
                <c:pt idx="158">
                  <c:v>2.1896474748439587E-4</c:v>
                </c:pt>
                <c:pt idx="159">
                  <c:v>4.1216866136717378E-4</c:v>
                </c:pt>
                <c:pt idx="160">
                  <c:v>6.0817377589117427E-4</c:v>
                </c:pt>
                <c:pt idx="161">
                  <c:v>4.1772534184625343E-4</c:v>
                </c:pt>
                <c:pt idx="162">
                  <c:v>-1.698590090219998E-4</c:v>
                </c:pt>
                <c:pt idx="163">
                  <c:v>-1.7153942091985286E-4</c:v>
                </c:pt>
                <c:pt idx="164">
                  <c:v>6.1057977289902254E-4</c:v>
                </c:pt>
                <c:pt idx="165">
                  <c:v>-1.7442776909992741E-4</c:v>
                </c:pt>
                <c:pt idx="166">
                  <c:v>2.3261358249060393E-4</c:v>
                </c:pt>
                <c:pt idx="167">
                  <c:v>-1.6586804316842674E-4</c:v>
                </c:pt>
                <c:pt idx="168">
                  <c:v>6.1528769688545815E-4</c:v>
                </c:pt>
                <c:pt idx="169">
                  <c:v>2.4498650588622439E-5</c:v>
                </c:pt>
                <c:pt idx="170">
                  <c:v>2.186331452742607E-4</c:v>
                </c:pt>
                <c:pt idx="171">
                  <c:v>2.4084881938168934E-5</c:v>
                </c:pt>
                <c:pt idx="172">
                  <c:v>8.1261802638543656E-4</c:v>
                </c:pt>
                <c:pt idx="173">
                  <c:v>-5.1661428871174753E-4</c:v>
                </c:pt>
                <c:pt idx="174">
                  <c:v>5.8343545560535226E-4</c:v>
                </c:pt>
                <c:pt idx="175">
                  <c:v>-3.6609079231786357E-4</c:v>
                </c:pt>
                <c:pt idx="176">
                  <c:v>8.0101535071319674E-4</c:v>
                </c:pt>
                <c:pt idx="177">
                  <c:v>-7.5473841661000129E-4</c:v>
                </c:pt>
                <c:pt idx="178">
                  <c:v>2.2198971560993819E-4</c:v>
                </c:pt>
                <c:pt idx="179">
                  <c:v>8.0361458694944155E-4</c:v>
                </c:pt>
                <c:pt idx="180">
                  <c:v>2.2523325383416726E-4</c:v>
                </c:pt>
                <c:pt idx="181">
                  <c:v>-5.5670463152113214E-4</c:v>
                </c:pt>
                <c:pt idx="182">
                  <c:v>3.5267376018444097E-5</c:v>
                </c:pt>
                <c:pt idx="183">
                  <c:v>-1.5987599566713584E-4</c:v>
                </c:pt>
                <c:pt idx="184">
                  <c:v>2.2671764158643803E-4</c:v>
                </c:pt>
                <c:pt idx="185">
                  <c:v>-5.4925718910447952E-4</c:v>
                </c:pt>
                <c:pt idx="186">
                  <c:v>4.1822990530215876E-4</c:v>
                </c:pt>
                <c:pt idx="187">
                  <c:v>2.2797981690270142E-4</c:v>
                </c:pt>
                <c:pt idx="188">
                  <c:v>8.1118335501950689E-4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56-4035-981B-02B4D350A1E1}"/>
            </c:ext>
          </c:extLst>
        </c:ser>
        <c:ser>
          <c:idx val="7"/>
          <c:order val="7"/>
          <c:tx>
            <c:strRef>
              <c:f>'CLO H1'!$AJ$2</c:f>
              <c:strCache>
                <c:ptCount val="1"/>
                <c:pt idx="0">
                  <c:v>JAAA US Equity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H1'!$AJ$233:$AJ$421</c:f>
              <c:numCache>
                <c:formatCode>0.00%</c:formatCode>
                <c:ptCount val="189"/>
                <c:pt idx="0">
                  <c:v>-1.8285801802608859E-4</c:v>
                </c:pt>
                <c:pt idx="1">
                  <c:v>-1.8016982142388116E-4</c:v>
                </c:pt>
                <c:pt idx="2">
                  <c:v>1.3904727823588203E-5</c:v>
                </c:pt>
                <c:pt idx="3">
                  <c:v>6.0561700433892085E-4</c:v>
                </c:pt>
                <c:pt idx="4">
                  <c:v>4.107469844412126E-4</c:v>
                </c:pt>
                <c:pt idx="5">
                  <c:v>-3.754960092492432E-4</c:v>
                </c:pt>
                <c:pt idx="6">
                  <c:v>-1.8039359103605435E-4</c:v>
                </c:pt>
                <c:pt idx="7">
                  <c:v>1.4815638780252272E-5</c:v>
                </c:pt>
                <c:pt idx="8">
                  <c:v>6.0830624631780239E-4</c:v>
                </c:pt>
                <c:pt idx="9">
                  <c:v>4.1313861192660006E-4</c:v>
                </c:pt>
                <c:pt idx="10">
                  <c:v>1.5687276065934341E-5</c:v>
                </c:pt>
                <c:pt idx="11">
                  <c:v>-3.7721589090455865E-4</c:v>
                </c:pt>
                <c:pt idx="12">
                  <c:v>1.2073610824208103E-3</c:v>
                </c:pt>
                <c:pt idx="13">
                  <c:v>1.8612059403455561E-5</c:v>
                </c:pt>
                <c:pt idx="14">
                  <c:v>-5.7332313864610907E-4</c:v>
                </c:pt>
                <c:pt idx="15">
                  <c:v>-1.6988182478838709E-4</c:v>
                </c:pt>
                <c:pt idx="16">
                  <c:v>2.2278922855711869E-4</c:v>
                </c:pt>
                <c:pt idx="17">
                  <c:v>2.2430221096558789E-4</c:v>
                </c:pt>
                <c:pt idx="18">
                  <c:v>8.2410851696113063E-4</c:v>
                </c:pt>
                <c:pt idx="19">
                  <c:v>-1.6810941120870559E-4</c:v>
                </c:pt>
                <c:pt idx="20">
                  <c:v>-1.6864578262487662E-4</c:v>
                </c:pt>
                <c:pt idx="21">
                  <c:v>2.2242281723827695E-4</c:v>
                </c:pt>
                <c:pt idx="22">
                  <c:v>4.2901921771099083E-4</c:v>
                </c:pt>
                <c:pt idx="23">
                  <c:v>8.2324079536966188E-4</c:v>
                </c:pt>
                <c:pt idx="24">
                  <c:v>-3.6123395010845272E-4</c:v>
                </c:pt>
                <c:pt idx="25">
                  <c:v>-1.6434517255414782E-4</c:v>
                </c:pt>
                <c:pt idx="26">
                  <c:v>2.3187688297898745E-4</c:v>
                </c:pt>
                <c:pt idx="27">
                  <c:v>4.2853100013529044E-4</c:v>
                </c:pt>
                <c:pt idx="28">
                  <c:v>2.2990575025372273E-4</c:v>
                </c:pt>
                <c:pt idx="29">
                  <c:v>-1.6697937132392759E-4</c:v>
                </c:pt>
                <c:pt idx="30">
                  <c:v>2.8806159627636774E-5</c:v>
                </c:pt>
                <c:pt idx="31">
                  <c:v>2.9450008782738735E-5</c:v>
                </c:pt>
                <c:pt idx="32">
                  <c:v>2.285315466135085E-4</c:v>
                </c:pt>
                <c:pt idx="33">
                  <c:v>2.3387615008707563E-4</c:v>
                </c:pt>
                <c:pt idx="34">
                  <c:v>2.3420686235908761E-4</c:v>
                </c:pt>
                <c:pt idx="35">
                  <c:v>-1.5902197641559646E-4</c:v>
                </c:pt>
                <c:pt idx="36">
                  <c:v>4.0355936450353624E-5</c:v>
                </c:pt>
                <c:pt idx="37">
                  <c:v>4.3526501615032132E-4</c:v>
                </c:pt>
                <c:pt idx="38">
                  <c:v>-3.5796674984678312E-4</c:v>
                </c:pt>
                <c:pt idx="39">
                  <c:v>3.6729262002710428E-5</c:v>
                </c:pt>
                <c:pt idx="40">
                  <c:v>2.3435724376463796E-4</c:v>
                </c:pt>
                <c:pt idx="41">
                  <c:v>2.7162802424052224E-4</c:v>
                </c:pt>
                <c:pt idx="42">
                  <c:v>4.2603199337465369E-4</c:v>
                </c:pt>
                <c:pt idx="43">
                  <c:v>-3.6195341833844541E-4</c:v>
                </c:pt>
                <c:pt idx="44">
                  <c:v>4.2372663494760765E-4</c:v>
                </c:pt>
                <c:pt idx="45">
                  <c:v>-1.6754633374871375E-4</c:v>
                </c:pt>
                <c:pt idx="46">
                  <c:v>4.2704741092092213E-4</c:v>
                </c:pt>
                <c:pt idx="47">
                  <c:v>-3.6647910841236531E-4</c:v>
                </c:pt>
                <c:pt idx="48">
                  <c:v>2.2781410839245453E-4</c:v>
                </c:pt>
                <c:pt idx="49">
                  <c:v>2.299455971983555E-4</c:v>
                </c:pt>
                <c:pt idx="50">
                  <c:v>3.2450441692644105E-5</c:v>
                </c:pt>
                <c:pt idx="51">
                  <c:v>6.273871670483544E-4</c:v>
                </c:pt>
                <c:pt idx="52">
                  <c:v>2.3098834392865086E-4</c:v>
                </c:pt>
                <c:pt idx="53">
                  <c:v>-3.6464093157984045E-4</c:v>
                </c:pt>
                <c:pt idx="54">
                  <c:v>3.6133198358934138E-5</c:v>
                </c:pt>
                <c:pt idx="55">
                  <c:v>-1.6086322730957114E-4</c:v>
                </c:pt>
                <c:pt idx="56">
                  <c:v>2.358043203609661E-4</c:v>
                </c:pt>
                <c:pt idx="57">
                  <c:v>4.0576719400275962E-5</c:v>
                </c:pt>
                <c:pt idx="58">
                  <c:v>2.387816768072426E-4</c:v>
                </c:pt>
                <c:pt idx="59">
                  <c:v>1.0297091354998233E-3</c:v>
                </c:pt>
                <c:pt idx="60">
                  <c:v>-3.541472519124067E-4</c:v>
                </c:pt>
                <c:pt idx="61">
                  <c:v>8.4475599279443259E-4</c:v>
                </c:pt>
                <c:pt idx="62">
                  <c:v>-3.4512812314302366E-4</c:v>
                </c:pt>
                <c:pt idx="63">
                  <c:v>-1.5445520601220508E-4</c:v>
                </c:pt>
                <c:pt idx="64">
                  <c:v>2.384780860540392E-4</c:v>
                </c:pt>
                <c:pt idx="65">
                  <c:v>-1.5704635556645918E-4</c:v>
                </c:pt>
                <c:pt idx="66">
                  <c:v>6.3552888046625178E-4</c:v>
                </c:pt>
                <c:pt idx="67">
                  <c:v>-1.5902578940818479E-4</c:v>
                </c:pt>
                <c:pt idx="68">
                  <c:v>4.3656881837850214E-4</c:v>
                </c:pt>
                <c:pt idx="69">
                  <c:v>-3.5456736183725468E-4</c:v>
                </c:pt>
                <c:pt idx="70">
                  <c:v>2.3828589368712905E-4</c:v>
                </c:pt>
                <c:pt idx="71">
                  <c:v>2.3859524663993881E-4</c:v>
                </c:pt>
                <c:pt idx="72">
                  <c:v>6.3606255501680309E-4</c:v>
                </c:pt>
                <c:pt idx="73">
                  <c:v>2.4159996056649646E-4</c:v>
                </c:pt>
                <c:pt idx="74">
                  <c:v>4.4594281166809857E-4</c:v>
                </c:pt>
                <c:pt idx="75">
                  <c:v>4.4443224907597667E-4</c:v>
                </c:pt>
                <c:pt idx="76">
                  <c:v>2.4248865419584931E-4</c:v>
                </c:pt>
                <c:pt idx="77">
                  <c:v>4.4101965964937762E-5</c:v>
                </c:pt>
                <c:pt idx="78">
                  <c:v>4.3473441382779754E-5</c:v>
                </c:pt>
                <c:pt idx="79">
                  <c:v>8.3650475269814173E-4</c:v>
                </c:pt>
                <c:pt idx="80">
                  <c:v>-5.5061766285735558E-4</c:v>
                </c:pt>
                <c:pt idx="81">
                  <c:v>-5.4930638197869808E-4</c:v>
                </c:pt>
                <c:pt idx="82">
                  <c:v>1.03938014225613E-3</c:v>
                </c:pt>
                <c:pt idx="83">
                  <c:v>2.4818509761237451E-4</c:v>
                </c:pt>
                <c:pt idx="84">
                  <c:v>4.955937807427091E-5</c:v>
                </c:pt>
                <c:pt idx="85">
                  <c:v>5.1242860323208461E-5</c:v>
                </c:pt>
                <c:pt idx="86">
                  <c:v>2.4695843519784155E-4</c:v>
                </c:pt>
                <c:pt idx="87">
                  <c:v>3.7521162424103416E-4</c:v>
                </c:pt>
                <c:pt idx="88">
                  <c:v>6.4321134604750085E-4</c:v>
                </c:pt>
                <c:pt idx="89">
                  <c:v>4.7965914547143385E-5</c:v>
                </c:pt>
                <c:pt idx="90">
                  <c:v>1.2360119884775589E-3</c:v>
                </c:pt>
                <c:pt idx="91">
                  <c:v>-1.5402463499373242E-3</c:v>
                </c:pt>
                <c:pt idx="92">
                  <c:v>2.6300045262486194E-3</c:v>
                </c:pt>
                <c:pt idx="93">
                  <c:v>2.4638422809708516E-4</c:v>
                </c:pt>
                <c:pt idx="94">
                  <c:v>4.3809960164065131E-5</c:v>
                </c:pt>
                <c:pt idx="95">
                  <c:v>-3.6231602964176268E-4</c:v>
                </c:pt>
                <c:pt idx="96">
                  <c:v>4.3200054172820579E-4</c:v>
                </c:pt>
                <c:pt idx="97">
                  <c:v>1.8287005363584186E-3</c:v>
                </c:pt>
                <c:pt idx="98">
                  <c:v>-1.554090122954821E-3</c:v>
                </c:pt>
                <c:pt idx="99">
                  <c:v>3.8969370834029959E-5</c:v>
                </c:pt>
                <c:pt idx="100">
                  <c:v>4.3706515013219871E-4</c:v>
                </c:pt>
                <c:pt idx="101">
                  <c:v>3.7005834311987229E-5</c:v>
                </c:pt>
                <c:pt idx="102">
                  <c:v>5.5738875910504859E-4</c:v>
                </c:pt>
                <c:pt idx="103">
                  <c:v>3.1299679502438948E-5</c:v>
                </c:pt>
                <c:pt idx="104">
                  <c:v>1.2270567795291676E-3</c:v>
                </c:pt>
                <c:pt idx="105">
                  <c:v>-1.6620299661251892E-4</c:v>
                </c:pt>
                <c:pt idx="106">
                  <c:v>2.2542234914690873E-4</c:v>
                </c:pt>
                <c:pt idx="107">
                  <c:v>2.2456937428483315E-4</c:v>
                </c:pt>
                <c:pt idx="108">
                  <c:v>2.5505423910887615E-5</c:v>
                </c:pt>
                <c:pt idx="109">
                  <c:v>2.8539889595613488E-5</c:v>
                </c:pt>
                <c:pt idx="110">
                  <c:v>2.7101094090209443E-5</c:v>
                </c:pt>
                <c:pt idx="111">
                  <c:v>4.2449082146367445E-4</c:v>
                </c:pt>
                <c:pt idx="112">
                  <c:v>8.2366698185243337E-4</c:v>
                </c:pt>
                <c:pt idx="113">
                  <c:v>-1.7534244193551096E-4</c:v>
                </c:pt>
                <c:pt idx="114">
                  <c:v>2.7470113701744125E-5</c:v>
                </c:pt>
                <c:pt idx="115">
                  <c:v>6.172437351570359E-4</c:v>
                </c:pt>
                <c:pt idx="116">
                  <c:v>1.6535927219507585E-5</c:v>
                </c:pt>
                <c:pt idx="117">
                  <c:v>6.1888917167984836E-4</c:v>
                </c:pt>
                <c:pt idx="118">
                  <c:v>-1.7486393962262703E-4</c:v>
                </c:pt>
                <c:pt idx="119">
                  <c:v>-1.7607147784493016E-4</c:v>
                </c:pt>
                <c:pt idx="120">
                  <c:v>1.2215511454169992E-3</c:v>
                </c:pt>
                <c:pt idx="121">
                  <c:v>2.5676166600208106E-5</c:v>
                </c:pt>
                <c:pt idx="122">
                  <c:v>1.8943540958105132E-5</c:v>
                </c:pt>
                <c:pt idx="123">
                  <c:v>2.828969728987385E-4</c:v>
                </c:pt>
                <c:pt idx="124">
                  <c:v>4.1051079265308488E-4</c:v>
                </c:pt>
                <c:pt idx="125">
                  <c:v>1.2012565663077623E-5</c:v>
                </c:pt>
                <c:pt idx="126">
                  <c:v>8.1121823224372669E-4</c:v>
                </c:pt>
                <c:pt idx="127">
                  <c:v>-5.8411503077082649E-4</c:v>
                </c:pt>
                <c:pt idx="128">
                  <c:v>2.0771862991453283E-4</c:v>
                </c:pt>
                <c:pt idx="129">
                  <c:v>4.1284620928094817E-4</c:v>
                </c:pt>
                <c:pt idx="130">
                  <c:v>-1.8601026217246464E-4</c:v>
                </c:pt>
                <c:pt idx="131">
                  <c:v>1.1059990096207173E-5</c:v>
                </c:pt>
                <c:pt idx="132">
                  <c:v>2.0684944318949405E-4</c:v>
                </c:pt>
                <c:pt idx="133">
                  <c:v>8.3149470624377386E-6</c:v>
                </c:pt>
                <c:pt idx="134">
                  <c:v>4.1002841410664459E-4</c:v>
                </c:pt>
                <c:pt idx="135">
                  <c:v>-5.8182975580645113E-4</c:v>
                </c:pt>
                <c:pt idx="136">
                  <c:v>2.1916976792057952E-4</c:v>
                </c:pt>
                <c:pt idx="137">
                  <c:v>2.1913269008622116E-4</c:v>
                </c:pt>
                <c:pt idx="138">
                  <c:v>-9.7735589029834813E-4</c:v>
                </c:pt>
                <c:pt idx="139">
                  <c:v>-1.7901284588273114E-4</c:v>
                </c:pt>
                <c:pt idx="140">
                  <c:v>6.1597925410139531E-4</c:v>
                </c:pt>
                <c:pt idx="141">
                  <c:v>4.1486486106645515E-4</c:v>
                </c:pt>
                <c:pt idx="142">
                  <c:v>-9.8012077663811592E-4</c:v>
                </c:pt>
                <c:pt idx="143">
                  <c:v>-5.8406957166945439E-4</c:v>
                </c:pt>
                <c:pt idx="144">
                  <c:v>-3.8551885152171561E-4</c:v>
                </c:pt>
                <c:pt idx="145">
                  <c:v>3.4292892641496486E-4</c:v>
                </c:pt>
                <c:pt idx="146">
                  <c:v>-1.7882314570805136E-4</c:v>
                </c:pt>
                <c:pt idx="147">
                  <c:v>1.8433081956370501E-5</c:v>
                </c:pt>
                <c:pt idx="148">
                  <c:v>-5.7896149039415867E-4</c:v>
                </c:pt>
                <c:pt idx="149">
                  <c:v>2.1873857811294251E-4</c:v>
                </c:pt>
                <c:pt idx="150">
                  <c:v>2.1855891269240146E-4</c:v>
                </c:pt>
                <c:pt idx="151">
                  <c:v>-3.7473731716797243E-4</c:v>
                </c:pt>
                <c:pt idx="152">
                  <c:v>8.1454412021098044E-4</c:v>
                </c:pt>
                <c:pt idx="153">
                  <c:v>-1.7784414925547942E-4</c:v>
                </c:pt>
                <c:pt idx="154">
                  <c:v>2.2293193458211569E-4</c:v>
                </c:pt>
                <c:pt idx="155">
                  <c:v>2.2546086411368016E-4</c:v>
                </c:pt>
                <c:pt idx="156">
                  <c:v>2.6772560554499947E-5</c:v>
                </c:pt>
                <c:pt idx="157">
                  <c:v>4.2527273541592692E-4</c:v>
                </c:pt>
                <c:pt idx="158">
                  <c:v>-1.7025826607475203E-4</c:v>
                </c:pt>
                <c:pt idx="159">
                  <c:v>4.2706506886691642E-4</c:v>
                </c:pt>
                <c:pt idx="160">
                  <c:v>6.2683997097368049E-4</c:v>
                </c:pt>
                <c:pt idx="161">
                  <c:v>-1.7099963734201751E-4</c:v>
                </c:pt>
                <c:pt idx="162">
                  <c:v>4.2820950570710004E-4</c:v>
                </c:pt>
                <c:pt idx="163">
                  <c:v>-1.9643651788295857E-3</c:v>
                </c:pt>
                <c:pt idx="164">
                  <c:v>1.2261665829562673E-3</c:v>
                </c:pt>
                <c:pt idx="165">
                  <c:v>5.1598945414110808E-4</c:v>
                </c:pt>
                <c:pt idx="166">
                  <c:v>3.3503530429079831E-5</c:v>
                </c:pt>
                <c:pt idx="167">
                  <c:v>3.3010136580635674E-5</c:v>
                </c:pt>
                <c:pt idx="168">
                  <c:v>6.2809867215829485E-4</c:v>
                </c:pt>
                <c:pt idx="169">
                  <c:v>4.2655299784777334E-4</c:v>
                </c:pt>
                <c:pt idx="170">
                  <c:v>2.6853378155555774E-5</c:v>
                </c:pt>
                <c:pt idx="171">
                  <c:v>-1.71440592775296E-4</c:v>
                </c:pt>
                <c:pt idx="172">
                  <c:v>8.2723311672494582E-4</c:v>
                </c:pt>
                <c:pt idx="173">
                  <c:v>4.2246372649135111E-4</c:v>
                </c:pt>
                <c:pt idx="174">
                  <c:v>-1.7340149309919006E-4</c:v>
                </c:pt>
                <c:pt idx="175">
                  <c:v>-1.7033050831494201E-4</c:v>
                </c:pt>
                <c:pt idx="176">
                  <c:v>8.2735652455268038E-4</c:v>
                </c:pt>
                <c:pt idx="177">
                  <c:v>-5.7025941629684773E-4</c:v>
                </c:pt>
                <c:pt idx="178">
                  <c:v>1.2970118803101727E-4</c:v>
                </c:pt>
                <c:pt idx="179">
                  <c:v>3.3011749041889082E-4</c:v>
                </c:pt>
                <c:pt idx="180">
                  <c:v>6.3267671355626831E-4</c:v>
                </c:pt>
                <c:pt idx="181">
                  <c:v>-7.6399124663284468E-4</c:v>
                </c:pt>
                <c:pt idx="182">
                  <c:v>2.3894764020715442E-4</c:v>
                </c:pt>
                <c:pt idx="183">
                  <c:v>-1.5987599566713584E-4</c:v>
                </c:pt>
                <c:pt idx="184">
                  <c:v>-3.6181666462986595E-4</c:v>
                </c:pt>
                <c:pt idx="185">
                  <c:v>-7.5999933869741465E-4</c:v>
                </c:pt>
                <c:pt idx="186">
                  <c:v>8.329893513776554E-4</c:v>
                </c:pt>
                <c:pt idx="187">
                  <c:v>2.3352148521094129E-4</c:v>
                </c:pt>
                <c:pt idx="188">
                  <c:v>7.741758280210842E-4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56-4035-981B-02B4D350A1E1}"/>
            </c:ext>
          </c:extLst>
        </c:ser>
        <c:ser>
          <c:idx val="8"/>
          <c:order val="8"/>
          <c:tx>
            <c:strRef>
              <c:f>'CLO H1'!$AK$2</c:f>
              <c:strCache>
                <c:ptCount val="1"/>
                <c:pt idx="0">
                  <c:v>JBBB US Equity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H1'!$AK$233:$AK$421</c:f>
              <c:numCache>
                <c:formatCode>0.00%</c:formatCode>
                <c:ptCount val="189"/>
                <c:pt idx="0">
                  <c:v>-8.1000165927269663E-5</c:v>
                </c:pt>
                <c:pt idx="1">
                  <c:v>4.3486766950429079E-4</c:v>
                </c:pt>
                <c:pt idx="2">
                  <c:v>6.3424790843358281E-4</c:v>
                </c:pt>
                <c:pt idx="3">
                  <c:v>5.3154520256248894E-4</c:v>
                </c:pt>
                <c:pt idx="4">
                  <c:v>-4.8675705425627047E-4</c:v>
                </c:pt>
                <c:pt idx="5">
                  <c:v>2.287697994747262E-4</c:v>
                </c:pt>
                <c:pt idx="6">
                  <c:v>2.5582895955889029E-5</c:v>
                </c:pt>
                <c:pt idx="7">
                  <c:v>-3.8707473238031032E-4</c:v>
                </c:pt>
                <c:pt idx="8">
                  <c:v>2.4585567289570065E-5</c:v>
                </c:pt>
                <c:pt idx="9">
                  <c:v>-3.849810603707704E-4</c:v>
                </c:pt>
                <c:pt idx="10">
                  <c:v>-1.8233113789434263E-4</c:v>
                </c:pt>
                <c:pt idx="11">
                  <c:v>2.3103959569703569E-4</c:v>
                </c:pt>
                <c:pt idx="12">
                  <c:v>1.873391086181897E-3</c:v>
                </c:pt>
                <c:pt idx="13">
                  <c:v>-6.9287273295548513E-4</c:v>
                </c:pt>
                <c:pt idx="14">
                  <c:v>5.3963062233508552E-4</c:v>
                </c:pt>
                <c:pt idx="15">
                  <c:v>1.3729011028895677E-4</c:v>
                </c:pt>
                <c:pt idx="16">
                  <c:v>-6.8373238913677081E-4</c:v>
                </c:pt>
                <c:pt idx="17">
                  <c:v>-6.8335369358463183E-5</c:v>
                </c:pt>
                <c:pt idx="18">
                  <c:v>1.4750643642535977E-3</c:v>
                </c:pt>
                <c:pt idx="19">
                  <c:v>5.5179351686818201E-4</c:v>
                </c:pt>
                <c:pt idx="20">
                  <c:v>-1.6864578262487662E-4</c:v>
                </c:pt>
                <c:pt idx="21">
                  <c:v>2.480061276266543E-4</c:v>
                </c:pt>
                <c:pt idx="22">
                  <c:v>2.4517952464919723E-4</c:v>
                </c:pt>
                <c:pt idx="23">
                  <c:v>4.4414270238268827E-5</c:v>
                </c:pt>
                <c:pt idx="24">
                  <c:v>1.4746676226187194E-3</c:v>
                </c:pt>
                <c:pt idx="25">
                  <c:v>3.4846806051147539E-4</c:v>
                </c:pt>
                <c:pt idx="26">
                  <c:v>2.5097346215026128E-3</c:v>
                </c:pt>
                <c:pt idx="27">
                  <c:v>1.7920725641982216E-3</c:v>
                </c:pt>
                <c:pt idx="28">
                  <c:v>4.1873672689041186E-5</c:v>
                </c:pt>
                <c:pt idx="29">
                  <c:v>2.4507105223170456E-4</c:v>
                </c:pt>
                <c:pt idx="30">
                  <c:v>1.484047612183792E-3</c:v>
                </c:pt>
                <c:pt idx="31">
                  <c:v>5.542947785008856E-4</c:v>
                </c:pt>
                <c:pt idx="32">
                  <c:v>4.5417904732647507E-4</c:v>
                </c:pt>
                <c:pt idx="33">
                  <c:v>-3.6892779104180651E-4</c:v>
                </c:pt>
                <c:pt idx="34">
                  <c:v>9.7586466296517571E-4</c:v>
                </c:pt>
                <c:pt idx="35">
                  <c:v>1.9154173776370076E-3</c:v>
                </c:pt>
                <c:pt idx="36">
                  <c:v>-3.637524839850137E-4</c:v>
                </c:pt>
                <c:pt idx="37">
                  <c:v>-5.7271029704952792E-4</c:v>
                </c:pt>
                <c:pt idx="38">
                  <c:v>2.5433872397306878E-4</c:v>
                </c:pt>
                <c:pt idx="39">
                  <c:v>4.5195311550783046E-5</c:v>
                </c:pt>
                <c:pt idx="40">
                  <c:v>4.5970846123277731E-4</c:v>
                </c:pt>
                <c:pt idx="41">
                  <c:v>1.5628440212189787E-4</c:v>
                </c:pt>
                <c:pt idx="42">
                  <c:v>5.576115747114585E-4</c:v>
                </c:pt>
                <c:pt idx="43">
                  <c:v>1.0744238490536517E-3</c:v>
                </c:pt>
                <c:pt idx="44">
                  <c:v>-3.7444011921139442E-4</c:v>
                </c:pt>
                <c:pt idx="45">
                  <c:v>8.6634327061729799E-4</c:v>
                </c:pt>
                <c:pt idx="46">
                  <c:v>6.6292253452004957E-4</c:v>
                </c:pt>
                <c:pt idx="47">
                  <c:v>-1.822076538840034E-3</c:v>
                </c:pt>
                <c:pt idx="48">
                  <c:v>-1.6724954468849695E-4</c:v>
                </c:pt>
                <c:pt idx="49">
                  <c:v>2.4883132122832663E-4</c:v>
                </c:pt>
                <c:pt idx="50">
                  <c:v>-3.7309489993442302E-4</c:v>
                </c:pt>
                <c:pt idx="51">
                  <c:v>4.5577840133237402E-4</c:v>
                </c:pt>
                <c:pt idx="52">
                  <c:v>-1.1976010306454787E-3</c:v>
                </c:pt>
                <c:pt idx="53">
                  <c:v>2.4633648428618038E-4</c:v>
                </c:pt>
                <c:pt idx="54">
                  <c:v>2.5332804622069105E-4</c:v>
                </c:pt>
                <c:pt idx="55">
                  <c:v>3.5753631659576346E-3</c:v>
                </c:pt>
                <c:pt idx="56">
                  <c:v>-1.0937559650889828E-3</c:v>
                </c:pt>
                <c:pt idx="57">
                  <c:v>-8.8374673865465603E-4</c:v>
                </c:pt>
                <c:pt idx="58">
                  <c:v>-5.7225537001870386E-4</c:v>
                </c:pt>
                <c:pt idx="59">
                  <c:v>4.6251844776801221E-4</c:v>
                </c:pt>
                <c:pt idx="60">
                  <c:v>-5.6994518045327958E-4</c:v>
                </c:pt>
                <c:pt idx="61">
                  <c:v>4.0569315667959849E-4</c:v>
                </c:pt>
                <c:pt idx="62">
                  <c:v>2.1212914131840677E-3</c:v>
                </c:pt>
                <c:pt idx="63">
                  <c:v>-2.0091463827749401E-3</c:v>
                </c:pt>
                <c:pt idx="64">
                  <c:v>1.0836091965444883E-3</c:v>
                </c:pt>
                <c:pt idx="65">
                  <c:v>-3.2430766606724726E-3</c:v>
                </c:pt>
                <c:pt idx="66">
                  <c:v>1.2867600246160293E-3</c:v>
                </c:pt>
                <c:pt idx="67">
                  <c:v>-7.7782204127097021E-4</c:v>
                </c:pt>
                <c:pt idx="68">
                  <c:v>5.0392345316341292E-5</c:v>
                </c:pt>
                <c:pt idx="69">
                  <c:v>6.667939221551844E-4</c:v>
                </c:pt>
                <c:pt idx="70">
                  <c:v>4.6223406489365182E-4</c:v>
                </c:pt>
                <c:pt idx="71">
                  <c:v>4.8614550120618105E-5</c:v>
                </c:pt>
                <c:pt idx="72">
                  <c:v>4.6190183763128445E-4</c:v>
                </c:pt>
                <c:pt idx="73">
                  <c:v>1.7077162312864047E-3</c:v>
                </c:pt>
                <c:pt idx="74">
                  <c:v>4.110356076190147E-4</c:v>
                </c:pt>
                <c:pt idx="75">
                  <c:v>1.3614253633209561E-3</c:v>
                </c:pt>
                <c:pt idx="76">
                  <c:v>8.8318108940343976E-4</c:v>
                </c:pt>
                <c:pt idx="77">
                  <c:v>1.4037438487357612E-3</c:v>
                </c:pt>
                <c:pt idx="78">
                  <c:v>2.657927150265138E-3</c:v>
                </c:pt>
                <c:pt idx="79">
                  <c:v>-1.4048077932085068E-3</c:v>
                </c:pt>
                <c:pt idx="80">
                  <c:v>1.3039918895685343E-3</c:v>
                </c:pt>
                <c:pt idx="81">
                  <c:v>-3.6004963381863764E-4</c:v>
                </c:pt>
                <c:pt idx="82">
                  <c:v>6.8078188010378682E-4</c:v>
                </c:pt>
                <c:pt idx="83">
                  <c:v>-3.5804763594371458E-4</c:v>
                </c:pt>
                <c:pt idx="84">
                  <c:v>5.8802356186049565E-5</c:v>
                </c:pt>
                <c:pt idx="85">
                  <c:v>-4.3683151964790667E-5</c:v>
                </c:pt>
                <c:pt idx="86">
                  <c:v>9.9745280879437459E-4</c:v>
                </c:pt>
                <c:pt idx="87">
                  <c:v>2.3353695250283302E-4</c:v>
                </c:pt>
                <c:pt idx="88">
                  <c:v>5.9622967433448082E-5</c:v>
                </c:pt>
                <c:pt idx="89">
                  <c:v>1.0745073801385896E-3</c:v>
                </c:pt>
                <c:pt idx="90">
                  <c:v>3.7250448564483118E-3</c:v>
                </c:pt>
                <c:pt idx="91">
                  <c:v>3.6789999896580383E-4</c:v>
                </c:pt>
                <c:pt idx="92">
                  <c:v>5.5122958728042182E-3</c:v>
                </c:pt>
                <c:pt idx="93">
                  <c:v>6.8912092004680403E-4</c:v>
                </c:pt>
                <c:pt idx="94">
                  <c:v>2.6621724611053388E-4</c:v>
                </c:pt>
                <c:pt idx="95">
                  <c:v>4.6655136659001784E-4</c:v>
                </c:pt>
                <c:pt idx="96">
                  <c:v>5.3279969417041606E-4</c:v>
                </c:pt>
                <c:pt idx="97">
                  <c:v>3.9975384252111112E-4</c:v>
                </c:pt>
                <c:pt idx="98">
                  <c:v>4.9095686659006432E-5</c:v>
                </c:pt>
                <c:pt idx="99">
                  <c:v>4.7230678878018573E-4</c:v>
                </c:pt>
                <c:pt idx="100">
                  <c:v>4.7150560571740385E-4</c:v>
                </c:pt>
                <c:pt idx="101">
                  <c:v>4.7083782135655117E-3</c:v>
                </c:pt>
                <c:pt idx="102">
                  <c:v>-2.3960004966214754E-3</c:v>
                </c:pt>
                <c:pt idx="103">
                  <c:v>6.7397518994094519E-4</c:v>
                </c:pt>
                <c:pt idx="104">
                  <c:v>1.3072226634700534E-3</c:v>
                </c:pt>
                <c:pt idx="105">
                  <c:v>8.8710209891451619E-4</c:v>
                </c:pt>
                <c:pt idx="106">
                  <c:v>6.7131276434384546E-4</c:v>
                </c:pt>
                <c:pt idx="107">
                  <c:v>1.0913914597614482E-3</c:v>
                </c:pt>
                <c:pt idx="108">
                  <c:v>1.0950467580048695E-3</c:v>
                </c:pt>
                <c:pt idx="109">
                  <c:v>1.2032377702599906E-3</c:v>
                </c:pt>
                <c:pt idx="110">
                  <c:v>-1.1376348904454936E-3</c:v>
                </c:pt>
                <c:pt idx="111">
                  <c:v>-3.6770669166541481E-4</c:v>
                </c:pt>
                <c:pt idx="112">
                  <c:v>8.8865187333169171E-3</c:v>
                </c:pt>
                <c:pt idx="113">
                  <c:v>2.4955896107687892E-3</c:v>
                </c:pt>
                <c:pt idx="114">
                  <c:v>1.2106190384915116E-3</c:v>
                </c:pt>
                <c:pt idx="115">
                  <c:v>6.8544127876601912E-4</c:v>
                </c:pt>
                <c:pt idx="116">
                  <c:v>3.6887415373436649E-3</c:v>
                </c:pt>
                <c:pt idx="117">
                  <c:v>3.1644722574157846E-3</c:v>
                </c:pt>
                <c:pt idx="118">
                  <c:v>2.5680564321195476E-4</c:v>
                </c:pt>
                <c:pt idx="119">
                  <c:v>-6.0755480245278104E-4</c:v>
                </c:pt>
                <c:pt idx="120">
                  <c:v>2.536584559309496E-4</c:v>
                </c:pt>
                <c:pt idx="121">
                  <c:v>1.5606182988237016E-3</c:v>
                </c:pt>
                <c:pt idx="122">
                  <c:v>-8.0167173211876941E-3</c:v>
                </c:pt>
                <c:pt idx="123">
                  <c:v>-5.063348453844263E-4</c:v>
                </c:pt>
                <c:pt idx="124">
                  <c:v>-2.0260761787423975E-3</c:v>
                </c:pt>
                <c:pt idx="125">
                  <c:v>-1.2494181342596056E-3</c:v>
                </c:pt>
                <c:pt idx="126">
                  <c:v>-8.2091471365441926E-4</c:v>
                </c:pt>
                <c:pt idx="127">
                  <c:v>-4.2022684553922884E-3</c:v>
                </c:pt>
                <c:pt idx="128">
                  <c:v>2.1319024394728103E-5</c:v>
                </c:pt>
                <c:pt idx="129">
                  <c:v>1.0825617670513488E-3</c:v>
                </c:pt>
                <c:pt idx="130">
                  <c:v>-6.0833155208939171E-4</c:v>
                </c:pt>
                <c:pt idx="131">
                  <c:v>-1.4555127706875615E-3</c:v>
                </c:pt>
                <c:pt idx="132">
                  <c:v>4.4207099366500024E-4</c:v>
                </c:pt>
                <c:pt idx="133">
                  <c:v>5.4943381333116825E-4</c:v>
                </c:pt>
                <c:pt idx="134">
                  <c:v>4.4624229954903782E-4</c:v>
                </c:pt>
                <c:pt idx="135">
                  <c:v>2.0451815836488585E-3</c:v>
                </c:pt>
                <c:pt idx="136">
                  <c:v>-2.9303599353104337E-3</c:v>
                </c:pt>
                <c:pt idx="137">
                  <c:v>1.5143221875102419E-3</c:v>
                </c:pt>
                <c:pt idx="138">
                  <c:v>-2.0827778131607966E-3</c:v>
                </c:pt>
                <c:pt idx="139">
                  <c:v>4.5581875319178344E-4</c:v>
                </c:pt>
                <c:pt idx="140">
                  <c:v>1.340454001053093E-4</c:v>
                </c:pt>
                <c:pt idx="141">
                  <c:v>-7.8253127743233009E-5</c:v>
                </c:pt>
                <c:pt idx="142">
                  <c:v>2.5786223777866102E-3</c:v>
                </c:pt>
                <c:pt idx="143">
                  <c:v>3.4399930694464231E-3</c:v>
                </c:pt>
                <c:pt idx="144">
                  <c:v>-6.3298008523413607E-3</c:v>
                </c:pt>
                <c:pt idx="145">
                  <c:v>5.5748556196921761E-4</c:v>
                </c:pt>
                <c:pt idx="146">
                  <c:v>-1.5470351465569632E-3</c:v>
                </c:pt>
                <c:pt idx="147">
                  <c:v>-1.3339957381031109E-3</c:v>
                </c:pt>
                <c:pt idx="148">
                  <c:v>-2.2764630079288306E-3</c:v>
                </c:pt>
                <c:pt idx="149">
                  <c:v>-3.8830419678392847E-4</c:v>
                </c:pt>
                <c:pt idx="150">
                  <c:v>3.4436269975701705E-4</c:v>
                </c:pt>
                <c:pt idx="151">
                  <c:v>-1.1188601796295883E-3</c:v>
                </c:pt>
                <c:pt idx="152">
                  <c:v>1.2328172183528885E-3</c:v>
                </c:pt>
                <c:pt idx="153">
                  <c:v>7.1709424568289215E-4</c:v>
                </c:pt>
                <c:pt idx="154">
                  <c:v>3.493918588115541E-5</c:v>
                </c:pt>
                <c:pt idx="155">
                  <c:v>-4.8679894571779236E-4</c:v>
                </c:pt>
                <c:pt idx="156">
                  <c:v>-1.7329131304921752E-4</c:v>
                </c:pt>
                <c:pt idx="157">
                  <c:v>1.4254179758377283E-4</c:v>
                </c:pt>
                <c:pt idx="158">
                  <c:v>1.5130615135015013E-3</c:v>
                </c:pt>
                <c:pt idx="159">
                  <c:v>8.8117596863601655E-4</c:v>
                </c:pt>
                <c:pt idx="160">
                  <c:v>2.4821731886226495E-4</c:v>
                </c:pt>
                <c:pt idx="161">
                  <c:v>-1.7099963734201751E-4</c:v>
                </c:pt>
                <c:pt idx="162">
                  <c:v>2.7266928999791773E-4</c:v>
                </c:pt>
                <c:pt idx="163">
                  <c:v>2.2936575075704901E-4</c:v>
                </c:pt>
                <c:pt idx="164">
                  <c:v>3.5849006209387468E-4</c:v>
                </c:pt>
                <c:pt idx="165">
                  <c:v>1.9209552566437083E-3</c:v>
                </c:pt>
                <c:pt idx="166">
                  <c:v>7.7852882639595222E-4</c:v>
                </c:pt>
                <c:pt idx="167">
                  <c:v>1.834540827412523E-3</c:v>
                </c:pt>
                <c:pt idx="168">
                  <c:v>8.8573802583580274E-4</c:v>
                </c:pt>
                <c:pt idx="169">
                  <c:v>-1.3839660280279276E-4</c:v>
                </c:pt>
                <c:pt idx="170">
                  <c:v>-7.3053281834756234E-4</c:v>
                </c:pt>
                <c:pt idx="171">
                  <c:v>3.4199538735610879E-3</c:v>
                </c:pt>
                <c:pt idx="172">
                  <c:v>6.7318909819635842E-4</c:v>
                </c:pt>
                <c:pt idx="173">
                  <c:v>-4.8710374798244249E-4</c:v>
                </c:pt>
                <c:pt idx="174">
                  <c:v>1.5205393516408705E-3</c:v>
                </c:pt>
                <c:pt idx="175">
                  <c:v>-1.8614067699039838E-3</c:v>
                </c:pt>
                <c:pt idx="176">
                  <c:v>-5.9331205284263167E-4</c:v>
                </c:pt>
                <c:pt idx="177">
                  <c:v>1.7340443507540826E-3</c:v>
                </c:pt>
                <c:pt idx="178">
                  <c:v>5.8814035577325896E-4</c:v>
                </c:pt>
                <c:pt idx="179">
                  <c:v>3.4455730273630358E-4</c:v>
                </c:pt>
                <c:pt idx="180">
                  <c:v>1.1048475218733422E-3</c:v>
                </c:pt>
                <c:pt idx="181">
                  <c:v>8.1356648767760831E-4</c:v>
                </c:pt>
                <c:pt idx="182">
                  <c:v>1.3629814499438453E-4</c:v>
                </c:pt>
                <c:pt idx="183">
                  <c:v>-1.0082208555648453E-3</c:v>
                </c:pt>
                <c:pt idx="184">
                  <c:v>1.2030511507847841E-3</c:v>
                </c:pt>
                <c:pt idx="185">
                  <c:v>-6.7597325394697094E-4</c:v>
                </c:pt>
                <c:pt idx="186">
                  <c:v>4.5545092618004546E-5</c:v>
                </c:pt>
                <c:pt idx="187">
                  <c:v>2.6204697206866356E-4</c:v>
                </c:pt>
                <c:pt idx="188">
                  <c:v>8.1218547002981367E-4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56-4035-981B-02B4D350A1E1}"/>
            </c:ext>
          </c:extLst>
        </c:ser>
        <c:ser>
          <c:idx val="9"/>
          <c:order val="9"/>
          <c:tx>
            <c:strRef>
              <c:f>'CLO H1'!$AL$2</c:f>
              <c:strCache>
                <c:ptCount val="1"/>
                <c:pt idx="0">
                  <c:v>PAAA US Equity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H1'!$AL$233:$AL$421</c:f>
              <c:numCache>
                <c:formatCode>0.00%</c:formatCode>
                <c:ptCount val="189"/>
                <c:pt idx="0">
                  <c:v>-1.8285801802608859E-4</c:v>
                </c:pt>
                <c:pt idx="1">
                  <c:v>2.5873397075271143E-5</c:v>
                </c:pt>
                <c:pt idx="2">
                  <c:v>4.6778449009909906E-6</c:v>
                </c:pt>
                <c:pt idx="3">
                  <c:v>6.0270800817630032E-4</c:v>
                </c:pt>
                <c:pt idx="4">
                  <c:v>-8.2403857450064066E-5</c:v>
                </c:pt>
                <c:pt idx="5">
                  <c:v>1.6895061299759817E-5</c:v>
                </c:pt>
                <c:pt idx="6">
                  <c:v>-2.7862052163507567E-4</c:v>
                </c:pt>
                <c:pt idx="7">
                  <c:v>5.0695859787430742E-4</c:v>
                </c:pt>
                <c:pt idx="8">
                  <c:v>-8.3086736462512079E-5</c:v>
                </c:pt>
                <c:pt idx="9">
                  <c:v>3.1275329506885718E-4</c:v>
                </c:pt>
                <c:pt idx="10">
                  <c:v>1.4412621129000769E-5</c:v>
                </c:pt>
                <c:pt idx="11">
                  <c:v>-6.7087307634738913E-4</c:v>
                </c:pt>
                <c:pt idx="12">
                  <c:v>8.0733769709273595E-4</c:v>
                </c:pt>
                <c:pt idx="13">
                  <c:v>3.1270091867718897E-4</c:v>
                </c:pt>
                <c:pt idx="14">
                  <c:v>-2.7712650744116107E-4</c:v>
                </c:pt>
                <c:pt idx="15">
                  <c:v>-7.1394232067589769E-5</c:v>
                </c:pt>
                <c:pt idx="16">
                  <c:v>2.493516728430123E-5</c:v>
                </c:pt>
                <c:pt idx="17">
                  <c:v>1.248865257295062E-4</c:v>
                </c:pt>
                <c:pt idx="18">
                  <c:v>2.2727148469336989E-4</c:v>
                </c:pt>
                <c:pt idx="19">
                  <c:v>1.2766519416729238E-4</c:v>
                </c:pt>
                <c:pt idx="20">
                  <c:v>-7.0050815616840012E-5</c:v>
                </c:pt>
                <c:pt idx="21">
                  <c:v>5.8967027930911797E-4</c:v>
                </c:pt>
                <c:pt idx="22">
                  <c:v>-5.5599125136251981E-4</c:v>
                </c:pt>
                <c:pt idx="23">
                  <c:v>8.1880411501122907E-4</c:v>
                </c:pt>
                <c:pt idx="24">
                  <c:v>-6.5904152540818828E-5</c:v>
                </c:pt>
                <c:pt idx="25">
                  <c:v>3.2671130678574301E-4</c:v>
                </c:pt>
                <c:pt idx="26">
                  <c:v>-6.4368456243357741E-5</c:v>
                </c:pt>
                <c:pt idx="27">
                  <c:v>4.2438751051099288E-4</c:v>
                </c:pt>
                <c:pt idx="28">
                  <c:v>5.2346365159183783E-4</c:v>
                </c:pt>
                <c:pt idx="29">
                  <c:v>2.976751210659323E-5</c:v>
                </c:pt>
                <c:pt idx="30">
                  <c:v>1.0393286994814233E-5</c:v>
                </c:pt>
                <c:pt idx="31">
                  <c:v>1.4489727767297289E-4</c:v>
                </c:pt>
                <c:pt idx="32">
                  <c:v>5.6216250788954092E-4</c:v>
                </c:pt>
                <c:pt idx="33">
                  <c:v>3.886163881867688E-4</c:v>
                </c:pt>
                <c:pt idx="34">
                  <c:v>-1.6128244089119725E-4</c:v>
                </c:pt>
                <c:pt idx="35">
                  <c:v>-6.0483302110281301E-5</c:v>
                </c:pt>
                <c:pt idx="36">
                  <c:v>3.3558435884550875E-4</c:v>
                </c:pt>
                <c:pt idx="37">
                  <c:v>-5.9841570063445815E-5</c:v>
                </c:pt>
                <c:pt idx="38">
                  <c:v>-1.0468044401127363E-3</c:v>
                </c:pt>
                <c:pt idx="39">
                  <c:v>2.3307853233944797E-4</c:v>
                </c:pt>
                <c:pt idx="40">
                  <c:v>2.704877336343614E-4</c:v>
                </c:pt>
                <c:pt idx="41">
                  <c:v>-2.6304923568531979E-4</c:v>
                </c:pt>
                <c:pt idx="42">
                  <c:v>2.0785347544283184E-4</c:v>
                </c:pt>
                <c:pt idx="43">
                  <c:v>3.0689457914734319E-5</c:v>
                </c:pt>
                <c:pt idx="44">
                  <c:v>2.8790834354586181E-5</c:v>
                </c:pt>
                <c:pt idx="45">
                  <c:v>7.1664353483957832E-4</c:v>
                </c:pt>
                <c:pt idx="46">
                  <c:v>-3.6277788357486074E-4</c:v>
                </c:pt>
                <c:pt idx="47">
                  <c:v>7.1861934527106541E-4</c:v>
                </c:pt>
                <c:pt idx="48">
                  <c:v>-1.6331226588217618E-4</c:v>
                </c:pt>
                <c:pt idx="49">
                  <c:v>2.5482452021829971E-5</c:v>
                </c:pt>
                <c:pt idx="50">
                  <c:v>2.4706509775884733E-4</c:v>
                </c:pt>
                <c:pt idx="51">
                  <c:v>5.055171038592654E-4</c:v>
                </c:pt>
                <c:pt idx="52">
                  <c:v>5.2474026869009371E-4</c:v>
                </c:pt>
                <c:pt idx="53">
                  <c:v>-8.9606484577253731E-4</c:v>
                </c:pt>
                <c:pt idx="54">
                  <c:v>6.0945609366291897E-4</c:v>
                </c:pt>
                <c:pt idx="55">
                  <c:v>-1.0372162485317027E-4</c:v>
                </c:pt>
                <c:pt idx="56">
                  <c:v>-2.8129121438531524E-3</c:v>
                </c:pt>
                <c:pt idx="57">
                  <c:v>2.6003088346941983E-3</c:v>
                </c:pt>
                <c:pt idx="58">
                  <c:v>1.0262902714526234E-3</c:v>
                </c:pt>
                <c:pt idx="59">
                  <c:v>2.3452076888408335E-4</c:v>
                </c:pt>
                <c:pt idx="60">
                  <c:v>6.3507189430578315E-4</c:v>
                </c:pt>
                <c:pt idx="61">
                  <c:v>9.609125553367015E-5</c:v>
                </c:pt>
                <c:pt idx="62">
                  <c:v>4.7142837506397584E-5</c:v>
                </c:pt>
                <c:pt idx="63">
                  <c:v>4.2089657647181866E-5</c:v>
                </c:pt>
                <c:pt idx="64">
                  <c:v>6.3179308512295584E-4</c:v>
                </c:pt>
                <c:pt idx="65">
                  <c:v>-1.5704635556645918E-4</c:v>
                </c:pt>
                <c:pt idx="66">
                  <c:v>-6.4709204100887874E-4</c:v>
                </c:pt>
                <c:pt idx="67">
                  <c:v>-2.1012461202585264E-4</c:v>
                </c:pt>
                <c:pt idx="68">
                  <c:v>5.8260148131084044E-4</c:v>
                </c:pt>
                <c:pt idx="69">
                  <c:v>2.3690149871491428E-4</c:v>
                </c:pt>
                <c:pt idx="70">
                  <c:v>-1.5758421811939982E-4</c:v>
                </c:pt>
                <c:pt idx="71">
                  <c:v>3.3484967590990955E-4</c:v>
                </c:pt>
                <c:pt idx="72">
                  <c:v>4.3444851365381787E-4</c:v>
                </c:pt>
                <c:pt idx="73">
                  <c:v>5.3694662202175003E-4</c:v>
                </c:pt>
                <c:pt idx="74">
                  <c:v>2.6506074879750763E-4</c:v>
                </c:pt>
                <c:pt idx="75">
                  <c:v>6.0893519530536011E-4</c:v>
                </c:pt>
                <c:pt idx="76">
                  <c:v>-1.4476851577338579E-4</c:v>
                </c:pt>
                <c:pt idx="77">
                  <c:v>-1.5450101415326323E-4</c:v>
                </c:pt>
                <c:pt idx="78">
                  <c:v>2.3978372209421117E-4</c:v>
                </c:pt>
                <c:pt idx="79">
                  <c:v>2.3918781060983108E-4</c:v>
                </c:pt>
                <c:pt idx="80">
                  <c:v>1.0298430340220932E-3</c:v>
                </c:pt>
                <c:pt idx="81">
                  <c:v>-1.4996085027041417E-4</c:v>
                </c:pt>
                <c:pt idx="82">
                  <c:v>2.4339435477349625E-4</c:v>
                </c:pt>
                <c:pt idx="83">
                  <c:v>-1.4981058180385531E-4</c:v>
                </c:pt>
                <c:pt idx="84">
                  <c:v>6.4259792649057346E-4</c:v>
                </c:pt>
                <c:pt idx="85">
                  <c:v>5.168539209572387E-4</c:v>
                </c:pt>
                <c:pt idx="86">
                  <c:v>3.4126983044480141E-4</c:v>
                </c:pt>
                <c:pt idx="87">
                  <c:v>-1.5076592208274064E-4</c:v>
                </c:pt>
                <c:pt idx="88">
                  <c:v>6.3792040416466023E-4</c:v>
                </c:pt>
                <c:pt idx="89">
                  <c:v>-3.4685055035799106E-4</c:v>
                </c:pt>
                <c:pt idx="90">
                  <c:v>1.4266255048098753E-3</c:v>
                </c:pt>
                <c:pt idx="91">
                  <c:v>-1.5301961743130477E-4</c:v>
                </c:pt>
                <c:pt idx="92">
                  <c:v>1.1132567815874683E-3</c:v>
                </c:pt>
                <c:pt idx="93">
                  <c:v>-1.3222208986540807E-4</c:v>
                </c:pt>
                <c:pt idx="94">
                  <c:v>4.3238872219797386E-5</c:v>
                </c:pt>
                <c:pt idx="95">
                  <c:v>5.5537877867717356E-5</c:v>
                </c:pt>
                <c:pt idx="96">
                  <c:v>9.0230824571935209E-4</c:v>
                </c:pt>
                <c:pt idx="97">
                  <c:v>-6.3241622065834946E-6</c:v>
                </c:pt>
                <c:pt idx="98">
                  <c:v>9.6738437425192281E-4</c:v>
                </c:pt>
                <c:pt idx="99">
                  <c:v>-3.5584810926481136E-4</c:v>
                </c:pt>
                <c:pt idx="100">
                  <c:v>2.3583703946550294E-4</c:v>
                </c:pt>
                <c:pt idx="101">
                  <c:v>3.3249931736789584E-4</c:v>
                </c:pt>
                <c:pt idx="102">
                  <c:v>1.9196659234643754E-4</c:v>
                </c:pt>
                <c:pt idx="103">
                  <c:v>3.2788603671307648E-4</c:v>
                </c:pt>
                <c:pt idx="104">
                  <c:v>2.1977898489273784E-3</c:v>
                </c:pt>
                <c:pt idx="105">
                  <c:v>-1.7333926115785658E-3</c:v>
                </c:pt>
                <c:pt idx="106">
                  <c:v>-2.7009385833365318E-4</c:v>
                </c:pt>
                <c:pt idx="107">
                  <c:v>9.1392238463283704E-4</c:v>
                </c:pt>
                <c:pt idx="108">
                  <c:v>4.2174254066251748E-4</c:v>
                </c:pt>
                <c:pt idx="109">
                  <c:v>1.2612911855347519E-4</c:v>
                </c:pt>
                <c:pt idx="110">
                  <c:v>2.2380457009907317E-4</c:v>
                </c:pt>
                <c:pt idx="111">
                  <c:v>6.3042170036231582E-4</c:v>
                </c:pt>
                <c:pt idx="112">
                  <c:v>1.1592223256928769E-4</c:v>
                </c:pt>
                <c:pt idx="113">
                  <c:v>1.2219868452056915E-4</c:v>
                </c:pt>
                <c:pt idx="114">
                  <c:v>3.2376638924858092E-4</c:v>
                </c:pt>
                <c:pt idx="115">
                  <c:v>3.155286834950477E-4</c:v>
                </c:pt>
                <c:pt idx="116">
                  <c:v>-8.2381731003389191E-5</c:v>
                </c:pt>
                <c:pt idx="117">
                  <c:v>2.173031114320878E-4</c:v>
                </c:pt>
                <c:pt idx="118">
                  <c:v>5.2089071460259539E-4</c:v>
                </c:pt>
                <c:pt idx="119">
                  <c:v>3.2114882751188567E-4</c:v>
                </c:pt>
                <c:pt idx="120">
                  <c:v>4.1900554079266072E-4</c:v>
                </c:pt>
                <c:pt idx="121">
                  <c:v>-7.5312748216038727E-5</c:v>
                </c:pt>
                <c:pt idx="122">
                  <c:v>1.9286889430203402E-5</c:v>
                </c:pt>
                <c:pt idx="123">
                  <c:v>9.2460929650428625E-5</c:v>
                </c:pt>
                <c:pt idx="124">
                  <c:v>-5.1458390537106879E-5</c:v>
                </c:pt>
                <c:pt idx="125">
                  <c:v>3.0833906546723355E-4</c:v>
                </c:pt>
                <c:pt idx="126">
                  <c:v>3.1093652545477468E-4</c:v>
                </c:pt>
                <c:pt idx="127">
                  <c:v>-1.8594587828668629E-4</c:v>
                </c:pt>
                <c:pt idx="128">
                  <c:v>-1.9060912439394784E-4</c:v>
                </c:pt>
                <c:pt idx="129">
                  <c:v>3.0895134615605002E-4</c:v>
                </c:pt>
                <c:pt idx="130">
                  <c:v>-4.8338789149393602E-4</c:v>
                </c:pt>
                <c:pt idx="131">
                  <c:v>1.003456520964896E-5</c:v>
                </c:pt>
                <c:pt idx="132">
                  <c:v>-9.2806785323640284E-5</c:v>
                </c:pt>
                <c:pt idx="133">
                  <c:v>4.4934356655534913E-5</c:v>
                </c:pt>
                <c:pt idx="134">
                  <c:v>-2.7964392218304823E-5</c:v>
                </c:pt>
                <c:pt idx="135">
                  <c:v>4.1265708010396196E-4</c:v>
                </c:pt>
                <c:pt idx="136">
                  <c:v>2.1723228716541421E-4</c:v>
                </c:pt>
                <c:pt idx="137">
                  <c:v>1.1598599146545041E-4</c:v>
                </c:pt>
                <c:pt idx="138">
                  <c:v>-3.7619048586112758E-4</c:v>
                </c:pt>
                <c:pt idx="139">
                  <c:v>1.1898512063601707E-4</c:v>
                </c:pt>
                <c:pt idx="140">
                  <c:v>4.1193205926459697E-4</c:v>
                </c:pt>
                <c:pt idx="141">
                  <c:v>1.4410572831469182E-5</c:v>
                </c:pt>
                <c:pt idx="142">
                  <c:v>1.1663043000043061E-4</c:v>
                </c:pt>
                <c:pt idx="143">
                  <c:v>-2.8263988383092631E-4</c:v>
                </c:pt>
                <c:pt idx="144">
                  <c:v>-8.658233520009162E-5</c:v>
                </c:pt>
                <c:pt idx="145">
                  <c:v>7.4527241845578907E-4</c:v>
                </c:pt>
                <c:pt idx="146">
                  <c:v>-3.6310430193531307E-4</c:v>
                </c:pt>
                <c:pt idx="147">
                  <c:v>4.9532514214689627E-6</c:v>
                </c:pt>
                <c:pt idx="148">
                  <c:v>5.123986076764897E-4</c:v>
                </c:pt>
                <c:pt idx="149">
                  <c:v>-1.7868276176469244E-4</c:v>
                </c:pt>
                <c:pt idx="150">
                  <c:v>3.7260160340135684E-4</c:v>
                </c:pt>
                <c:pt idx="151">
                  <c:v>-2.3245656837778128E-4</c:v>
                </c:pt>
                <c:pt idx="152">
                  <c:v>4.163055507093727E-4</c:v>
                </c:pt>
                <c:pt idx="153">
                  <c:v>2.0716676665921696E-5</c:v>
                </c:pt>
                <c:pt idx="154">
                  <c:v>2.3497825437424069E-5</c:v>
                </c:pt>
                <c:pt idx="155">
                  <c:v>1.2524728007123898E-4</c:v>
                </c:pt>
                <c:pt idx="156">
                  <c:v>4.2308198307283718E-4</c:v>
                </c:pt>
                <c:pt idx="157">
                  <c:v>2.102063641713503E-4</c:v>
                </c:pt>
                <c:pt idx="158">
                  <c:v>-1.5434100734701417E-4</c:v>
                </c:pt>
                <c:pt idx="159">
                  <c:v>2.2586528376855597E-4</c:v>
                </c:pt>
                <c:pt idx="160">
                  <c:v>2.2671620679659554E-4</c:v>
                </c:pt>
                <c:pt idx="161">
                  <c:v>2.8075063133403688E-5</c:v>
                </c:pt>
                <c:pt idx="162">
                  <c:v>3.2805574521543868E-4</c:v>
                </c:pt>
                <c:pt idx="163">
                  <c:v>-1.6159845323748812E-4</c:v>
                </c:pt>
                <c:pt idx="164">
                  <c:v>2.1654421366323895E-4</c:v>
                </c:pt>
                <c:pt idx="165">
                  <c:v>1.0237326127193747E-4</c:v>
                </c:pt>
                <c:pt idx="166">
                  <c:v>6.2792220818685962E-4</c:v>
                </c:pt>
                <c:pt idx="167">
                  <c:v>3.2485621415556665E-5</c:v>
                </c:pt>
                <c:pt idx="168">
                  <c:v>-3.7256489574977181E-5</c:v>
                </c:pt>
                <c:pt idx="169">
                  <c:v>5.9260686891660086E-5</c:v>
                </c:pt>
                <c:pt idx="170">
                  <c:v>3.6170668579416088E-4</c:v>
                </c:pt>
                <c:pt idx="171">
                  <c:v>2.257788709782993E-4</c:v>
                </c:pt>
                <c:pt idx="172">
                  <c:v>2.8915665567064153E-5</c:v>
                </c:pt>
                <c:pt idx="173">
                  <c:v>1.2383674600102701E-4</c:v>
                </c:pt>
                <c:pt idx="174">
                  <c:v>2.2417330065893637E-4</c:v>
                </c:pt>
                <c:pt idx="175">
                  <c:v>2.8496412850076425E-5</c:v>
                </c:pt>
                <c:pt idx="176">
                  <c:v>5.2517771567028859E-4</c:v>
                </c:pt>
                <c:pt idx="177">
                  <c:v>-2.7046862998070242E-4</c:v>
                </c:pt>
                <c:pt idx="178">
                  <c:v>4.2735699887286316E-4</c:v>
                </c:pt>
                <c:pt idx="179">
                  <c:v>2.0900462898554295E-4</c:v>
                </c:pt>
                <c:pt idx="180">
                  <c:v>-4.7629670732352025E-5</c:v>
                </c:pt>
                <c:pt idx="181">
                  <c:v>6.3279173085462048E-4</c:v>
                </c:pt>
                <c:pt idx="182">
                  <c:v>-1.6087466099223846E-4</c:v>
                </c:pt>
                <c:pt idx="183">
                  <c:v>-1.6186921473582139E-4</c:v>
                </c:pt>
                <c:pt idx="184">
                  <c:v>-6.0280963384062858E-5</c:v>
                </c:pt>
                <c:pt idx="185">
                  <c:v>1.3835761459057849E-4</c:v>
                </c:pt>
                <c:pt idx="186">
                  <c:v>6.3147759958392946E-4</c:v>
                </c:pt>
                <c:pt idx="187">
                  <c:v>5.3426370345133201E-4</c:v>
                </c:pt>
                <c:pt idx="188">
                  <c:v>3.5855948048668651E-5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56-4035-981B-02B4D350A1E1}"/>
            </c:ext>
          </c:extLst>
        </c:ser>
        <c:ser>
          <c:idx val="10"/>
          <c:order val="10"/>
          <c:tx>
            <c:strRef>
              <c:f>'CLO H1'!$AM$2</c:f>
              <c:strCache>
                <c:ptCount val="1"/>
                <c:pt idx="0">
                  <c:v>SPXT Index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('CLO H1'!$A$2,'CLO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'CLO H1'!$AM$233:$AM$421</c:f>
              <c:numCache>
                <c:formatCode>0.00%</c:formatCode>
                <c:ptCount val="189"/>
                <c:pt idx="0">
                  <c:v>-1.5877232058585933E-2</c:v>
                </c:pt>
                <c:pt idx="1">
                  <c:v>3.0496330902678448E-3</c:v>
                </c:pt>
                <c:pt idx="2">
                  <c:v>1.0043938622914084E-2</c:v>
                </c:pt>
                <c:pt idx="3">
                  <c:v>-4.7402906059750283E-3</c:v>
                </c:pt>
                <c:pt idx="4">
                  <c:v>3.704500682411016E-5</c:v>
                </c:pt>
                <c:pt idx="5">
                  <c:v>1.1806137065338396E-2</c:v>
                </c:pt>
                <c:pt idx="6">
                  <c:v>8.5510759918605572E-3</c:v>
                </c:pt>
                <c:pt idx="7">
                  <c:v>-8.8916206800716546E-3</c:v>
                </c:pt>
                <c:pt idx="8">
                  <c:v>-2.3261797330993428E-3</c:v>
                </c:pt>
                <c:pt idx="9">
                  <c:v>-5.9607148245778285E-3</c:v>
                </c:pt>
                <c:pt idx="10">
                  <c:v>-2.2376465633910936E-3</c:v>
                </c:pt>
                <c:pt idx="11">
                  <c:v>-1.2187984025478271E-2</c:v>
                </c:pt>
                <c:pt idx="12">
                  <c:v>-1.4611724101917578E-2</c:v>
                </c:pt>
                <c:pt idx="13">
                  <c:v>7.2899706807150189E-3</c:v>
                </c:pt>
                <c:pt idx="14">
                  <c:v>-9.6174171412379827E-3</c:v>
                </c:pt>
                <c:pt idx="15">
                  <c:v>1.4193063892187219E-3</c:v>
                </c:pt>
                <c:pt idx="16">
                  <c:v>-5.2919345500501702E-4</c:v>
                </c:pt>
                <c:pt idx="17">
                  <c:v>1.0931895660320157E-2</c:v>
                </c:pt>
                <c:pt idx="18">
                  <c:v>-1.2377168320954812E-2</c:v>
                </c:pt>
                <c:pt idx="19">
                  <c:v>9.7041386752638736E-4</c:v>
                </c:pt>
                <c:pt idx="20">
                  <c:v>-7.3805302099391179E-3</c:v>
                </c:pt>
                <c:pt idx="21">
                  <c:v>-2.1778144459102533E-3</c:v>
                </c:pt>
                <c:pt idx="22">
                  <c:v>9.8311934261019474E-4</c:v>
                </c:pt>
                <c:pt idx="23">
                  <c:v>8.5883485262097103E-3</c:v>
                </c:pt>
                <c:pt idx="24">
                  <c:v>-2.9626925161239104E-3</c:v>
                </c:pt>
                <c:pt idx="25">
                  <c:v>-3.219964478440529E-3</c:v>
                </c:pt>
                <c:pt idx="26">
                  <c:v>-1.514910690875948E-3</c:v>
                </c:pt>
                <c:pt idx="27">
                  <c:v>3.0943630633755159E-3</c:v>
                </c:pt>
                <c:pt idx="28">
                  <c:v>8.8721047832369671E-3</c:v>
                </c:pt>
                <c:pt idx="29">
                  <c:v>5.4820259960803863E-3</c:v>
                </c:pt>
                <c:pt idx="30">
                  <c:v>6.1602270621006205E-3</c:v>
                </c:pt>
                <c:pt idx="31">
                  <c:v>-6.6179140376667611E-3</c:v>
                </c:pt>
                <c:pt idx="32">
                  <c:v>-2.7920534496446159E-3</c:v>
                </c:pt>
                <c:pt idx="33">
                  <c:v>-2.0460419265194707E-3</c:v>
                </c:pt>
                <c:pt idx="34">
                  <c:v>1.1072691038473081E-2</c:v>
                </c:pt>
                <c:pt idx="35">
                  <c:v>-1.2789142654268115E-3</c:v>
                </c:pt>
                <c:pt idx="36">
                  <c:v>-6.6154990307345507E-3</c:v>
                </c:pt>
                <c:pt idx="37">
                  <c:v>1.0284912097130228E-2</c:v>
                </c:pt>
                <c:pt idx="38">
                  <c:v>5.0543320775420231E-3</c:v>
                </c:pt>
                <c:pt idx="39">
                  <c:v>-1.0330468675308291E-2</c:v>
                </c:pt>
                <c:pt idx="40">
                  <c:v>-1.3210786307985556E-3</c:v>
                </c:pt>
                <c:pt idx="41">
                  <c:v>7.9046324278624347E-3</c:v>
                </c:pt>
                <c:pt idx="42">
                  <c:v>5.2802973469383563E-3</c:v>
                </c:pt>
                <c:pt idx="43">
                  <c:v>-1.7300865578128155E-3</c:v>
                </c:pt>
                <c:pt idx="44">
                  <c:v>1.5542240260502105E-3</c:v>
                </c:pt>
                <c:pt idx="45">
                  <c:v>-3.9169010643657076E-3</c:v>
                </c:pt>
                <c:pt idx="46">
                  <c:v>2.0332102869313751E-4</c:v>
                </c:pt>
                <c:pt idx="47">
                  <c:v>2.1007869250621036E-2</c:v>
                </c:pt>
                <c:pt idx="48">
                  <c:v>1.1417140303662254E-3</c:v>
                </c:pt>
                <c:pt idx="49">
                  <c:v>-6.1350908440684915E-3</c:v>
                </c:pt>
                <c:pt idx="50">
                  <c:v>-4.8112325762870167E-3</c:v>
                </c:pt>
                <c:pt idx="51">
                  <c:v>5.8842696346503853E-3</c:v>
                </c:pt>
                <c:pt idx="52">
                  <c:v>9.6035499848929895E-3</c:v>
                </c:pt>
                <c:pt idx="53">
                  <c:v>-1.3724626600913337E-2</c:v>
                </c:pt>
                <c:pt idx="54">
                  <c:v>-1.0968482735720375E-3</c:v>
                </c:pt>
                <c:pt idx="55">
                  <c:v>5.677045057074448E-3</c:v>
                </c:pt>
                <c:pt idx="56">
                  <c:v>5.3722301713121645E-4</c:v>
                </c:pt>
                <c:pt idx="57">
                  <c:v>8.0963526703226041E-3</c:v>
                </c:pt>
                <c:pt idx="58">
                  <c:v>2.1818117836678308E-3</c:v>
                </c:pt>
                <c:pt idx="59">
                  <c:v>-3.3368113489655737E-3</c:v>
                </c:pt>
                <c:pt idx="60">
                  <c:v>1.057656111350358E-2</c:v>
                </c:pt>
                <c:pt idx="61">
                  <c:v>1.2398422922358154E-2</c:v>
                </c:pt>
                <c:pt idx="62">
                  <c:v>-1.6224581595644771E-2</c:v>
                </c:pt>
                <c:pt idx="63">
                  <c:v>-6.7419112397815173E-4</c:v>
                </c:pt>
                <c:pt idx="64">
                  <c:v>7.4189204241621454E-3</c:v>
                </c:pt>
                <c:pt idx="65">
                  <c:v>-8.076748721428384E-4</c:v>
                </c:pt>
                <c:pt idx="66">
                  <c:v>5.1614865195557247E-3</c:v>
                </c:pt>
                <c:pt idx="67">
                  <c:v>6.6257646781608948E-4</c:v>
                </c:pt>
                <c:pt idx="68">
                  <c:v>2.7869010148957596E-3</c:v>
                </c:pt>
                <c:pt idx="69">
                  <c:v>2.0365980604870604E-3</c:v>
                </c:pt>
                <c:pt idx="70">
                  <c:v>1.2214148954054815E-2</c:v>
                </c:pt>
                <c:pt idx="71">
                  <c:v>8.729249538737438E-3</c:v>
                </c:pt>
                <c:pt idx="72">
                  <c:v>-5.7528371145924018E-3</c:v>
                </c:pt>
                <c:pt idx="73">
                  <c:v>-3.8700560765168035E-3</c:v>
                </c:pt>
                <c:pt idx="74">
                  <c:v>6.8717900135673027E-4</c:v>
                </c:pt>
                <c:pt idx="75">
                  <c:v>-7.8607919981310559E-4</c:v>
                </c:pt>
                <c:pt idx="76">
                  <c:v>5.5273507072663985E-3</c:v>
                </c:pt>
                <c:pt idx="77">
                  <c:v>-1.4911920688888136E-3</c:v>
                </c:pt>
                <c:pt idx="78">
                  <c:v>1.3977685941351847E-2</c:v>
                </c:pt>
                <c:pt idx="79">
                  <c:v>1.6709285515961181E-3</c:v>
                </c:pt>
                <c:pt idx="80">
                  <c:v>-3.4519706036069131E-3</c:v>
                </c:pt>
                <c:pt idx="81">
                  <c:v>-8.1268668539058453E-3</c:v>
                </c:pt>
                <c:pt idx="82">
                  <c:v>-5.7817895721471446E-3</c:v>
                </c:pt>
                <c:pt idx="83">
                  <c:v>-2.926786401064807E-3</c:v>
                </c:pt>
                <c:pt idx="84">
                  <c:v>3.3257301423428309E-4</c:v>
                </c:pt>
                <c:pt idx="85">
                  <c:v>1.3633916232160814E-3</c:v>
                </c:pt>
                <c:pt idx="86">
                  <c:v>4.0857650440917492E-3</c:v>
                </c:pt>
                <c:pt idx="87">
                  <c:v>1.5104994424324225E-3</c:v>
                </c:pt>
                <c:pt idx="88">
                  <c:v>1.0152445216757622E-2</c:v>
                </c:pt>
                <c:pt idx="89">
                  <c:v>-1.4717280409815681E-2</c:v>
                </c:pt>
                <c:pt idx="90">
                  <c:v>5.7933388837148048E-3</c:v>
                </c:pt>
                <c:pt idx="91">
                  <c:v>4.3870587887535617E-3</c:v>
                </c:pt>
                <c:pt idx="92">
                  <c:v>-1.7272858651207201E-4</c:v>
                </c:pt>
                <c:pt idx="93">
                  <c:v>2.725936722193234E-3</c:v>
                </c:pt>
                <c:pt idx="94">
                  <c:v>1.3515177641098886E-2</c:v>
                </c:pt>
                <c:pt idx="95">
                  <c:v>4.4756777632366518E-3</c:v>
                </c:pt>
                <c:pt idx="96">
                  <c:v>3.7640966031322609E-3</c:v>
                </c:pt>
                <c:pt idx="97">
                  <c:v>3.9539180637355731E-3</c:v>
                </c:pt>
                <c:pt idx="98">
                  <c:v>7.9677410932772474E-3</c:v>
                </c:pt>
                <c:pt idx="99">
                  <c:v>-4.0385445912592965E-3</c:v>
                </c:pt>
                <c:pt idx="100">
                  <c:v>-6.8689217965611782E-4</c:v>
                </c:pt>
                <c:pt idx="101">
                  <c:v>-5.5691004092879304E-3</c:v>
                </c:pt>
                <c:pt idx="102">
                  <c:v>5.7987482425239101E-3</c:v>
                </c:pt>
                <c:pt idx="103">
                  <c:v>3.9200562976788866E-3</c:v>
                </c:pt>
                <c:pt idx="104">
                  <c:v>-9.364791277154394E-4</c:v>
                </c:pt>
                <c:pt idx="105">
                  <c:v>8.1786186220766943E-4</c:v>
                </c:pt>
                <c:pt idx="106">
                  <c:v>-2.1082150232786256E-3</c:v>
                </c:pt>
                <c:pt idx="107">
                  <c:v>4.4518999737142018E-4</c:v>
                </c:pt>
                <c:pt idx="108">
                  <c:v>3.9413416953348879E-3</c:v>
                </c:pt>
                <c:pt idx="109">
                  <c:v>-2.1680290107632949E-3</c:v>
                </c:pt>
                <c:pt idx="110">
                  <c:v>7.3205260105480008E-3</c:v>
                </c:pt>
                <c:pt idx="111">
                  <c:v>1.1310341516017619E-3</c:v>
                </c:pt>
                <c:pt idx="112">
                  <c:v>1.2581041285406602E-3</c:v>
                </c:pt>
                <c:pt idx="113">
                  <c:v>1.6059572066438044E-3</c:v>
                </c:pt>
                <c:pt idx="114">
                  <c:v>1.9113459032813251E-2</c:v>
                </c:pt>
                <c:pt idx="115">
                  <c:v>-9.5479189415081933E-4</c:v>
                </c:pt>
                <c:pt idx="116">
                  <c:v>1.5588091693746309E-2</c:v>
                </c:pt>
                <c:pt idx="117">
                  <c:v>-8.0703038668641369E-3</c:v>
                </c:pt>
                <c:pt idx="118">
                  <c:v>8.7990803073778601E-4</c:v>
                </c:pt>
                <c:pt idx="119">
                  <c:v>2.6821808504531308E-3</c:v>
                </c:pt>
                <c:pt idx="120">
                  <c:v>1.6054711488113771E-3</c:v>
                </c:pt>
                <c:pt idx="121">
                  <c:v>9.2666706229571627E-3</c:v>
                </c:pt>
                <c:pt idx="122">
                  <c:v>1.8744628139805375E-2</c:v>
                </c:pt>
                <c:pt idx="123">
                  <c:v>1.0329646092468447E-2</c:v>
                </c:pt>
                <c:pt idx="124">
                  <c:v>6.355551227638756E-3</c:v>
                </c:pt>
                <c:pt idx="125">
                  <c:v>1.1913061002156944E-2</c:v>
                </c:pt>
                <c:pt idx="126">
                  <c:v>-4.965849788536425E-3</c:v>
                </c:pt>
                <c:pt idx="127">
                  <c:v>-1.200279958703232E-2</c:v>
                </c:pt>
                <c:pt idx="128">
                  <c:v>-1.4524946079492729E-2</c:v>
                </c:pt>
                <c:pt idx="129">
                  <c:v>7.0995888289142606E-3</c:v>
                </c:pt>
                <c:pt idx="130">
                  <c:v>-1.8698923838420534E-3</c:v>
                </c:pt>
                <c:pt idx="131">
                  <c:v>-1.2741706438818334E-2</c:v>
                </c:pt>
                <c:pt idx="132">
                  <c:v>-8.5905240139213523E-3</c:v>
                </c:pt>
                <c:pt idx="133">
                  <c:v>-1.359036179698625E-2</c:v>
                </c:pt>
                <c:pt idx="134">
                  <c:v>-2.8932095397926627E-4</c:v>
                </c:pt>
                <c:pt idx="135">
                  <c:v>1.044243357935648E-2</c:v>
                </c:pt>
                <c:pt idx="136">
                  <c:v>-5.1953183074024967E-3</c:v>
                </c:pt>
                <c:pt idx="137">
                  <c:v>-6.3208367572447077E-3</c:v>
                </c:pt>
                <c:pt idx="138">
                  <c:v>4.1638888293997756E-3</c:v>
                </c:pt>
                <c:pt idx="139">
                  <c:v>5.0490269813032729E-3</c:v>
                </c:pt>
                <c:pt idx="140">
                  <c:v>6.1190916910847104E-3</c:v>
                </c:pt>
                <c:pt idx="141">
                  <c:v>1.1792965102050301E-2</c:v>
                </c:pt>
                <c:pt idx="142">
                  <c:v>-1.3051327424360437E-3</c:v>
                </c:pt>
                <c:pt idx="143">
                  <c:v>7.9298256237485543E-3</c:v>
                </c:pt>
                <c:pt idx="144">
                  <c:v>-1.3851336945577053E-2</c:v>
                </c:pt>
                <c:pt idx="145">
                  <c:v>-9.9316309702279781E-5</c:v>
                </c:pt>
                <c:pt idx="146">
                  <c:v>-2.8547511189163099E-3</c:v>
                </c:pt>
                <c:pt idx="147">
                  <c:v>5.8460156784840844E-3</c:v>
                </c:pt>
                <c:pt idx="148">
                  <c:v>6.7929697589841354E-5</c:v>
                </c:pt>
                <c:pt idx="149">
                  <c:v>-1.4848928406568929E-2</c:v>
                </c:pt>
                <c:pt idx="150">
                  <c:v>3.8582166358653858E-3</c:v>
                </c:pt>
                <c:pt idx="151">
                  <c:v>-2.4576672115708131E-3</c:v>
                </c:pt>
                <c:pt idx="152">
                  <c:v>-1.6547171923230075E-2</c:v>
                </c:pt>
                <c:pt idx="153">
                  <c:v>-9.5052772417563158E-3</c:v>
                </c:pt>
                <c:pt idx="154">
                  <c:v>-2.327221211825492E-3</c:v>
                </c:pt>
                <c:pt idx="155">
                  <c:v>5.6425471515342274E-4</c:v>
                </c:pt>
                <c:pt idx="156">
                  <c:v>-1.2292081823154777E-2</c:v>
                </c:pt>
                <c:pt idx="157">
                  <c:v>8.5396027331849922E-3</c:v>
                </c:pt>
                <c:pt idx="158">
                  <c:v>1.0799159470540332E-3</c:v>
                </c:pt>
                <c:pt idx="159">
                  <c:v>-5.8290514408521066E-3</c:v>
                </c:pt>
                <c:pt idx="160">
                  <c:v>6.5534494634127416E-3</c:v>
                </c:pt>
                <c:pt idx="161">
                  <c:v>1.3273737360315341E-3</c:v>
                </c:pt>
                <c:pt idx="162">
                  <c:v>-3.2447094764865847E-3</c:v>
                </c:pt>
                <c:pt idx="163">
                  <c:v>-7.116743740820497E-3</c:v>
                </c:pt>
                <c:pt idx="164">
                  <c:v>-4.3210541233879018E-3</c:v>
                </c:pt>
                <c:pt idx="165">
                  <c:v>1.6827782149626547E-3</c:v>
                </c:pt>
                <c:pt idx="166">
                  <c:v>-1.5311743141129819E-3</c:v>
                </c:pt>
                <c:pt idx="167">
                  <c:v>3.8344541304293767E-3</c:v>
                </c:pt>
                <c:pt idx="168">
                  <c:v>1.437267630072725E-2</c:v>
                </c:pt>
                <c:pt idx="169">
                  <c:v>6.1068329555005185E-3</c:v>
                </c:pt>
                <c:pt idx="170">
                  <c:v>6.6652328202994049E-3</c:v>
                </c:pt>
                <c:pt idx="171">
                  <c:v>-1.3602186802354033E-2</c:v>
                </c:pt>
                <c:pt idx="172">
                  <c:v>1.0895122565964366E-2</c:v>
                </c:pt>
                <c:pt idx="173">
                  <c:v>-2.9372838565804305E-3</c:v>
                </c:pt>
                <c:pt idx="174">
                  <c:v>6.7250198113180115E-3</c:v>
                </c:pt>
                <c:pt idx="175">
                  <c:v>-2.5218209756461274E-4</c:v>
                </c:pt>
                <c:pt idx="176">
                  <c:v>-7.6902916072528749E-3</c:v>
                </c:pt>
                <c:pt idx="177">
                  <c:v>-7.5674501873197464E-3</c:v>
                </c:pt>
                <c:pt idx="178">
                  <c:v>-1.156718961357317E-2</c:v>
                </c:pt>
                <c:pt idx="179">
                  <c:v>5.6420923434596926E-3</c:v>
                </c:pt>
                <c:pt idx="180">
                  <c:v>-1.0940593542754229E-3</c:v>
                </c:pt>
                <c:pt idx="181">
                  <c:v>2.1328396918085524E-4</c:v>
                </c:pt>
                <c:pt idx="182">
                  <c:v>-7.1131276580985725E-3</c:v>
                </c:pt>
                <c:pt idx="183">
                  <c:v>-4.3700621556707064E-3</c:v>
                </c:pt>
                <c:pt idx="184">
                  <c:v>8.8870764687465353E-3</c:v>
                </c:pt>
                <c:pt idx="185">
                  <c:v>-5.3867903896982483E-3</c:v>
                </c:pt>
                <c:pt idx="186">
                  <c:v>-2.6676344062359636E-3</c:v>
                </c:pt>
                <c:pt idx="187">
                  <c:v>-1.3992958390320775E-2</c:v>
                </c:pt>
                <c:pt idx="188">
                  <c:v>-2.8050729446326139E-3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56-4035-981B-02B4D350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583088"/>
        <c:axId val="945728576"/>
      </c:lineChart>
      <c:catAx>
        <c:axId val="94758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28576"/>
        <c:crosses val="autoZero"/>
        <c:auto val="1"/>
        <c:lblAlgn val="ctr"/>
        <c:lblOffset val="100"/>
        <c:noMultiLvlLbl val="0"/>
      </c:catAx>
      <c:valAx>
        <c:axId val="945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'LevLoans H1'!$O$2</c:f>
              <c:strCache>
                <c:ptCount val="1"/>
                <c:pt idx="0">
                  <c:v>LSTA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'LevLoans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'LevLoans H1'!$O$3:$O$231</c:f>
              <c:numCache>
                <c:formatCode>0.00%</c:formatCode>
                <c:ptCount val="229"/>
                <c:pt idx="0">
                  <c:v>-1.8122727206478784E-3</c:v>
                </c:pt>
                <c:pt idx="1">
                  <c:v>-5.6931701470641638E-4</c:v>
                </c:pt>
                <c:pt idx="2">
                  <c:v>-4.6972824010649283E-4</c:v>
                </c:pt>
                <c:pt idx="3">
                  <c:v>-1.5940325762708873E-4</c:v>
                </c:pt>
                <c:pt idx="4">
                  <c:v>1.5259312592519336E-4</c:v>
                </c:pt>
                <c:pt idx="5">
                  <c:v>3.5908357435965321E-4</c:v>
                </c:pt>
                <c:pt idx="6">
                  <c:v>-5.2083684272119513E-5</c:v>
                </c:pt>
                <c:pt idx="7">
                  <c:v>3.6256823175184749E-4</c:v>
                </c:pt>
                <c:pt idx="8">
                  <c:v>-4.6754624472611361E-4</c:v>
                </c:pt>
                <c:pt idx="9">
                  <c:v>-4.6946354469490359E-4</c:v>
                </c:pt>
                <c:pt idx="10">
                  <c:v>-5.7363269795907001E-4</c:v>
                </c:pt>
                <c:pt idx="11">
                  <c:v>-1.0908297687336477E-3</c:v>
                </c:pt>
                <c:pt idx="12">
                  <c:v>-1.0876815714098154E-3</c:v>
                </c:pt>
                <c:pt idx="13">
                  <c:v>-4.685222798073152E-4</c:v>
                </c:pt>
                <c:pt idx="14">
                  <c:v>-1.6025120184761654E-3</c:v>
                </c:pt>
                <c:pt idx="15">
                  <c:v>-7.735061931137821E-4</c:v>
                </c:pt>
                <c:pt idx="16">
                  <c:v>-5.7149901722375329E-4</c:v>
                </c:pt>
                <c:pt idx="17">
                  <c:v>-2.6091405980244176E-4</c:v>
                </c:pt>
                <c:pt idx="18">
                  <c:v>-1.5864447207469823E-4</c:v>
                </c:pt>
                <c:pt idx="19">
                  <c:v>-1.9076098850900891E-3</c:v>
                </c:pt>
                <c:pt idx="20">
                  <c:v>-3.600513793802218E-4</c:v>
                </c:pt>
                <c:pt idx="21">
                  <c:v>-9.7917001422320737E-4</c:v>
                </c:pt>
                <c:pt idx="22">
                  <c:v>-4.6689393219490061E-4</c:v>
                </c:pt>
                <c:pt idx="23">
                  <c:v>-1.588389484743491E-4</c:v>
                </c:pt>
                <c:pt idx="24">
                  <c:v>-2.6338399532521706E-4</c:v>
                </c:pt>
                <c:pt idx="25">
                  <c:v>-4.7294029333289078E-4</c:v>
                </c:pt>
                <c:pt idx="26">
                  <c:v>-4.7426525730487334E-4</c:v>
                </c:pt>
                <c:pt idx="27">
                  <c:v>-4.7687183029798685E-4</c:v>
                </c:pt>
                <c:pt idx="28">
                  <c:v>-3.7492816217499225E-4</c:v>
                </c:pt>
                <c:pt idx="29">
                  <c:v>3.4457748490979156E-5</c:v>
                </c:pt>
                <c:pt idx="30">
                  <c:v>-2.7082566569469613E-4</c:v>
                </c:pt>
                <c:pt idx="31">
                  <c:v>3.4961680280387597E-5</c:v>
                </c:pt>
                <c:pt idx="32">
                  <c:v>-7.8940786993553225E-4</c:v>
                </c:pt>
                <c:pt idx="33">
                  <c:v>-5.8020422883364731E-4</c:v>
                </c:pt>
                <c:pt idx="34">
                  <c:v>-3.7371540020036953E-4</c:v>
                </c:pt>
                <c:pt idx="35">
                  <c:v>-5.7914159062188997E-4</c:v>
                </c:pt>
                <c:pt idx="36">
                  <c:v>-2.6865091033578814E-4</c:v>
                </c:pt>
                <c:pt idx="37">
                  <c:v>-3.7015076509039346E-4</c:v>
                </c:pt>
                <c:pt idx="38">
                  <c:v>-1.6778222723390357E-4</c:v>
                </c:pt>
                <c:pt idx="39">
                  <c:v>-8.8653089435064558E-4</c:v>
                </c:pt>
                <c:pt idx="40">
                  <c:v>-4.75368146406141E-4</c:v>
                </c:pt>
                <c:pt idx="41">
                  <c:v>-6.5354694713137818E-5</c:v>
                </c:pt>
                <c:pt idx="42">
                  <c:v>-1.6831864269017949E-4</c:v>
                </c:pt>
                <c:pt idx="43">
                  <c:v>-1.6818549665487126E-4</c:v>
                </c:pt>
                <c:pt idx="44">
                  <c:v>-8.8496503736601451E-4</c:v>
                </c:pt>
                <c:pt idx="45">
                  <c:v>-6.9509275205659193E-5</c:v>
                </c:pt>
                <c:pt idx="46">
                  <c:v>3.1947204420346154E-5</c:v>
                </c:pt>
                <c:pt idx="47">
                  <c:v>3.2600960652384714E-5</c:v>
                </c:pt>
                <c:pt idx="48">
                  <c:v>-1.7072211450752661E-4</c:v>
                </c:pt>
                <c:pt idx="49">
                  <c:v>-6.9658288668783541E-5</c:v>
                </c:pt>
                <c:pt idx="50">
                  <c:v>-1.7072591632083522E-4</c:v>
                </c:pt>
                <c:pt idx="51">
                  <c:v>3.2192681649334531E-5</c:v>
                </c:pt>
                <c:pt idx="52">
                  <c:v>-7.5854801333541388E-5</c:v>
                </c:pt>
                <c:pt idx="53">
                  <c:v>-4.8561895502741148E-4</c:v>
                </c:pt>
                <c:pt idx="54">
                  <c:v>-3.822757414505551E-4</c:v>
                </c:pt>
                <c:pt idx="55">
                  <c:v>-1.7321912446810472E-4</c:v>
                </c:pt>
                <c:pt idx="56">
                  <c:v>1.3393049514331956E-4</c:v>
                </c:pt>
                <c:pt idx="57">
                  <c:v>2.7042129045300456E-3</c:v>
                </c:pt>
                <c:pt idx="58">
                  <c:v>-6.8605271412058855E-5</c:v>
                </c:pt>
                <c:pt idx="59">
                  <c:v>-6.6986472579522172E-5</c:v>
                </c:pt>
                <c:pt idx="60">
                  <c:v>-1.7020123180211399E-4</c:v>
                </c:pt>
                <c:pt idx="61">
                  <c:v>-6.6580408443872585E-5</c:v>
                </c:pt>
                <c:pt idx="62">
                  <c:v>-1.7321532503289383E-4</c:v>
                </c:pt>
                <c:pt idx="63">
                  <c:v>-1.7214373971286001E-4</c:v>
                </c:pt>
                <c:pt idx="64">
                  <c:v>-2.7500859717455306E-4</c:v>
                </c:pt>
                <c:pt idx="65">
                  <c:v>3.3343178097222648E-5</c:v>
                </c:pt>
                <c:pt idx="66">
                  <c:v>-7.8796229772748472E-4</c:v>
                </c:pt>
                <c:pt idx="67">
                  <c:v>-9.9086887328003748E-4</c:v>
                </c:pt>
                <c:pt idx="68">
                  <c:v>-6.8382395171096011E-4</c:v>
                </c:pt>
                <c:pt idx="69">
                  <c:v>-3.707372058386893E-4</c:v>
                </c:pt>
                <c:pt idx="70">
                  <c:v>1.0665873492952116E-3</c:v>
                </c:pt>
                <c:pt idx="71">
                  <c:v>-1.6517520919956397E-4</c:v>
                </c:pt>
                <c:pt idx="72">
                  <c:v>-5.9936062339449592E-5</c:v>
                </c:pt>
                <c:pt idx="73">
                  <c:v>4.4660808575125444E-5</c:v>
                </c:pt>
                <c:pt idx="74">
                  <c:v>4.6105830846077112E-5</c:v>
                </c:pt>
                <c:pt idx="75">
                  <c:v>7.6688185193996006E-4</c:v>
                </c:pt>
                <c:pt idx="76">
                  <c:v>-5.4180443032736392E-5</c:v>
                </c:pt>
                <c:pt idx="77">
                  <c:v>-5.5642156268964627E-5</c:v>
                </c:pt>
                <c:pt idx="78">
                  <c:v>4.7505448293794217E-5</c:v>
                </c:pt>
                <c:pt idx="79">
                  <c:v>-2.6272872278665371E-4</c:v>
                </c:pt>
                <c:pt idx="80">
                  <c:v>-5.6090034929345833E-5</c:v>
                </c:pt>
                <c:pt idx="81">
                  <c:v>-1.5748885771360577E-4</c:v>
                </c:pt>
                <c:pt idx="82">
                  <c:v>-1.6081368097209392E-4</c:v>
                </c:pt>
                <c:pt idx="83">
                  <c:v>-2.6567444401270901E-4</c:v>
                </c:pt>
                <c:pt idx="84">
                  <c:v>5.5811176406384E-4</c:v>
                </c:pt>
                <c:pt idx="85">
                  <c:v>-6.3950627673836635E-5</c:v>
                </c:pt>
                <c:pt idx="86">
                  <c:v>-6.4271094133205864E-5</c:v>
                </c:pt>
                <c:pt idx="87">
                  <c:v>-6.3309091372421022E-5</c:v>
                </c:pt>
                <c:pt idx="88">
                  <c:v>4.0297136864930749E-5</c:v>
                </c:pt>
                <c:pt idx="89">
                  <c:v>2.4594688790102737E-4</c:v>
                </c:pt>
                <c:pt idx="90">
                  <c:v>-1.6734086675374016E-4</c:v>
                </c:pt>
                <c:pt idx="91">
                  <c:v>-2.7101452214672861E-4</c:v>
                </c:pt>
                <c:pt idx="92">
                  <c:v>-6.4311011309214905E-5</c:v>
                </c:pt>
                <c:pt idx="93">
                  <c:v>3.8483544102962952E-5</c:v>
                </c:pt>
                <c:pt idx="94">
                  <c:v>6.6204618602849763E-4</c:v>
                </c:pt>
                <c:pt idx="95">
                  <c:v>4.3340667188251913E-5</c:v>
                </c:pt>
                <c:pt idx="96">
                  <c:v>2.5060669585363904E-4</c:v>
                </c:pt>
                <c:pt idx="97">
                  <c:v>6.6008619427515569E-4</c:v>
                </c:pt>
                <c:pt idx="98">
                  <c:v>-4.7107260134271467E-4</c:v>
                </c:pt>
                <c:pt idx="99">
                  <c:v>-2.6444497983335591E-4</c:v>
                </c:pt>
                <c:pt idx="100">
                  <c:v>-4.7381703295601429E-4</c:v>
                </c:pt>
                <c:pt idx="101">
                  <c:v>-8.8355530231942758E-4</c:v>
                </c:pt>
                <c:pt idx="102">
                  <c:v>-3.680227471171138E-4</c:v>
                </c:pt>
                <c:pt idx="103">
                  <c:v>-2.6184784136329409E-4</c:v>
                </c:pt>
                <c:pt idx="104">
                  <c:v>-5.7020366771354247E-5</c:v>
                </c:pt>
                <c:pt idx="105">
                  <c:v>-5.7030080799258531E-4</c:v>
                </c:pt>
                <c:pt idx="106">
                  <c:v>-2.5991734045471837E-4</c:v>
                </c:pt>
                <c:pt idx="107">
                  <c:v>-2.6085274405585057E-4</c:v>
                </c:pt>
                <c:pt idx="108">
                  <c:v>-2.5892314775377567E-4</c:v>
                </c:pt>
                <c:pt idx="109">
                  <c:v>3.6027232626278938E-4</c:v>
                </c:pt>
                <c:pt idx="110">
                  <c:v>-1.5099516967165272E-4</c:v>
                </c:pt>
                <c:pt idx="111">
                  <c:v>-4.8693189119486391E-5</c:v>
                </c:pt>
                <c:pt idx="112">
                  <c:v>1.5968575149494235E-4</c:v>
                </c:pt>
                <c:pt idx="113">
                  <c:v>5.6206159753990903E-5</c:v>
                </c:pt>
                <c:pt idx="114">
                  <c:v>1.5763306725968818E-4</c:v>
                </c:pt>
                <c:pt idx="115">
                  <c:v>-1.5190056872871338E-4</c:v>
                </c:pt>
                <c:pt idx="116">
                  <c:v>1.5836304777794297E-4</c:v>
                </c:pt>
                <c:pt idx="117">
                  <c:v>4.6717299217591268E-4</c:v>
                </c:pt>
                <c:pt idx="118">
                  <c:v>1.601449919439446E-4</c:v>
                </c:pt>
                <c:pt idx="119">
                  <c:v>6.7662376718424788E-4</c:v>
                </c:pt>
                <c:pt idx="120">
                  <c:v>-2.5153593412363673E-4</c:v>
                </c:pt>
                <c:pt idx="121">
                  <c:v>6.5387171106712216E-5</c:v>
                </c:pt>
                <c:pt idx="122">
                  <c:v>-3.5153610090432608E-5</c:v>
                </c:pt>
                <c:pt idx="123">
                  <c:v>-2.4025460045062896E-4</c:v>
                </c:pt>
                <c:pt idx="124">
                  <c:v>1.7153650965373579E-4</c:v>
                </c:pt>
                <c:pt idx="125">
                  <c:v>-1.3672230993355683E-4</c:v>
                </c:pt>
                <c:pt idx="126">
                  <c:v>-1.3909509280352061E-4</c:v>
                </c:pt>
                <c:pt idx="127">
                  <c:v>-2.4091626008648781E-4</c:v>
                </c:pt>
                <c:pt idx="128">
                  <c:v>-5.4876029844885821E-4</c:v>
                </c:pt>
                <c:pt idx="129">
                  <c:v>-3.4348666864125743E-4</c:v>
                </c:pt>
                <c:pt idx="130">
                  <c:v>-2.3978704583360599E-4</c:v>
                </c:pt>
                <c:pt idx="131">
                  <c:v>7.0887907139383088E-5</c:v>
                </c:pt>
                <c:pt idx="132">
                  <c:v>-1.3585564278906226E-4</c:v>
                </c:pt>
                <c:pt idx="133">
                  <c:v>-2.3769577633381278E-4</c:v>
                </c:pt>
                <c:pt idx="134">
                  <c:v>-2.9389554239367399E-5</c:v>
                </c:pt>
                <c:pt idx="135">
                  <c:v>1.7632192174033001E-4</c:v>
                </c:pt>
                <c:pt idx="136">
                  <c:v>-3.1737282103483366E-5</c:v>
                </c:pt>
                <c:pt idx="137">
                  <c:v>-3.4114592479228545E-4</c:v>
                </c:pt>
                <c:pt idx="138">
                  <c:v>-1.3357686619852593E-4</c:v>
                </c:pt>
                <c:pt idx="139">
                  <c:v>-2.3939726286770213E-4</c:v>
                </c:pt>
                <c:pt idx="140">
                  <c:v>-2.3932521480440894E-4</c:v>
                </c:pt>
                <c:pt idx="141">
                  <c:v>2.7570900486195704E-4</c:v>
                </c:pt>
                <c:pt idx="142">
                  <c:v>-4.4854688450934876E-4</c:v>
                </c:pt>
                <c:pt idx="143">
                  <c:v>2.3454664440483164E-3</c:v>
                </c:pt>
                <c:pt idx="144">
                  <c:v>-3.5152046075037635E-4</c:v>
                </c:pt>
                <c:pt idx="145">
                  <c:v>-1.4289856288596248E-4</c:v>
                </c:pt>
                <c:pt idx="146">
                  <c:v>-3.9229506658022828E-5</c:v>
                </c:pt>
                <c:pt idx="147">
                  <c:v>6.5095125861835967E-5</c:v>
                </c:pt>
                <c:pt idx="148">
                  <c:v>6.4468066367506793E-5</c:v>
                </c:pt>
                <c:pt idx="149">
                  <c:v>-3.853637613704386E-5</c:v>
                </c:pt>
                <c:pt idx="150">
                  <c:v>6.2584351007810568E-5</c:v>
                </c:pt>
                <c:pt idx="151">
                  <c:v>6.4939318848544758E-5</c:v>
                </c:pt>
                <c:pt idx="152">
                  <c:v>-3.9971845093855762E-5</c:v>
                </c:pt>
                <c:pt idx="153">
                  <c:v>5.8030693406863065E-4</c:v>
                </c:pt>
                <c:pt idx="154">
                  <c:v>-2.5016850409309566E-4</c:v>
                </c:pt>
                <c:pt idx="155">
                  <c:v>2.6779062563075939E-4</c:v>
                </c:pt>
                <c:pt idx="156">
                  <c:v>-3.9562426505490578E-5</c:v>
                </c:pt>
                <c:pt idx="157">
                  <c:v>6.4655229875310027E-5</c:v>
                </c:pt>
                <c:pt idx="158">
                  <c:v>2.6973359182891343E-4</c:v>
                </c:pt>
                <c:pt idx="159">
                  <c:v>-1.4786097711683155E-4</c:v>
                </c:pt>
                <c:pt idx="160">
                  <c:v>5.8813341549113218E-5</c:v>
                </c:pt>
                <c:pt idx="161">
                  <c:v>1.8321937156482448E-3</c:v>
                </c:pt>
                <c:pt idx="162">
                  <c:v>1.7327515875482646E-3</c:v>
                </c:pt>
                <c:pt idx="163">
                  <c:v>-5.7447903020805269E-3</c:v>
                </c:pt>
                <c:pt idx="164">
                  <c:v>-2.1084762623421183E-3</c:v>
                </c:pt>
                <c:pt idx="165">
                  <c:v>-4.5984978669488807E-4</c:v>
                </c:pt>
                <c:pt idx="166">
                  <c:v>-4.8805617700597992E-5</c:v>
                </c:pt>
                <c:pt idx="167">
                  <c:v>-3.6393073938578713E-4</c:v>
                </c:pt>
                <c:pt idx="168">
                  <c:v>2.55700121857938E-4</c:v>
                </c:pt>
                <c:pt idx="169">
                  <c:v>-2.6204829472031843E-4</c:v>
                </c:pt>
                <c:pt idx="170">
                  <c:v>-6.7807981842515908E-4</c:v>
                </c:pt>
                <c:pt idx="171">
                  <c:v>-4.7255935784162872E-4</c:v>
                </c:pt>
                <c:pt idx="172">
                  <c:v>-5.8391720144435055E-5</c:v>
                </c:pt>
                <c:pt idx="173">
                  <c:v>-5.8788693101829992E-5</c:v>
                </c:pt>
                <c:pt idx="174">
                  <c:v>-3.6890963436231328E-4</c:v>
                </c:pt>
                <c:pt idx="175">
                  <c:v>-2.6364091450614691E-4</c:v>
                </c:pt>
                <c:pt idx="176">
                  <c:v>-1.5859489814085137E-4</c:v>
                </c:pt>
                <c:pt idx="177">
                  <c:v>4.8466989373219249E-5</c:v>
                </c:pt>
                <c:pt idx="178">
                  <c:v>-1.6067266110098011E-4</c:v>
                </c:pt>
                <c:pt idx="179">
                  <c:v>-4.6984253723925118E-4</c:v>
                </c:pt>
                <c:pt idx="180">
                  <c:v>-5.7643374911098277E-5</c:v>
                </c:pt>
                <c:pt idx="181">
                  <c:v>-1.6469929190332522E-4</c:v>
                </c:pt>
                <c:pt idx="182">
                  <c:v>-1.6490108777800216E-4</c:v>
                </c:pt>
                <c:pt idx="183">
                  <c:v>7.6710212487363094E-4</c:v>
                </c:pt>
                <c:pt idx="184">
                  <c:v>-1.6423474180404796E-4</c:v>
                </c:pt>
                <c:pt idx="185">
                  <c:v>-6.4432039356354665E-5</c:v>
                </c:pt>
                <c:pt idx="186">
                  <c:v>-4.8122409308504199E-4</c:v>
                </c:pt>
                <c:pt idx="187">
                  <c:v>4.4963014178400762E-4</c:v>
                </c:pt>
                <c:pt idx="188">
                  <c:v>-2.7356537724532171E-4</c:v>
                </c:pt>
                <c:pt idx="189">
                  <c:v>-1.6697937132392759E-4</c:v>
                </c:pt>
                <c:pt idx="190">
                  <c:v>-3.7581410202158771E-4</c:v>
                </c:pt>
                <c:pt idx="191">
                  <c:v>-4.7671632901213901E-4</c:v>
                </c:pt>
                <c:pt idx="192">
                  <c:v>-1.6535794633809608E-4</c:v>
                </c:pt>
                <c:pt idx="193">
                  <c:v>-8.9021319142201794E-4</c:v>
                </c:pt>
                <c:pt idx="194">
                  <c:v>-2.6954946378243694E-4</c:v>
                </c:pt>
                <c:pt idx="195">
                  <c:v>-6.818190361488341E-4</c:v>
                </c:pt>
                <c:pt idx="196">
                  <c:v>-3.7392222912424611E-4</c:v>
                </c:pt>
                <c:pt idx="197">
                  <c:v>-1.5065997861067881E-3</c:v>
                </c:pt>
                <c:pt idx="198">
                  <c:v>-5.7766209796983325E-4</c:v>
                </c:pt>
                <c:pt idx="199">
                  <c:v>-2.7086195407632907E-4</c:v>
                </c:pt>
                <c:pt idx="200">
                  <c:v>-3.7787313513204523E-4</c:v>
                </c:pt>
                <c:pt idx="201">
                  <c:v>-7.0845139189978923E-5</c:v>
                </c:pt>
                <c:pt idx="202">
                  <c:v>-3.7953534447110471E-4</c:v>
                </c:pt>
                <c:pt idx="203">
                  <c:v>-6.3909526829108998E-5</c:v>
                </c:pt>
                <c:pt idx="204">
                  <c:v>-6.3701005351912698E-5</c:v>
                </c:pt>
                <c:pt idx="205">
                  <c:v>-1.6879412793024962E-4</c:v>
                </c:pt>
                <c:pt idx="206">
                  <c:v>-6.7900830573064397E-5</c:v>
                </c:pt>
                <c:pt idx="207">
                  <c:v>-1.749512895701244E-4</c:v>
                </c:pt>
                <c:pt idx="208">
                  <c:v>-3.8352500625360442E-4</c:v>
                </c:pt>
                <c:pt idx="209">
                  <c:v>-3.8596780672894848E-4</c:v>
                </c:pt>
                <c:pt idx="210">
                  <c:v>4.4088854554624746E-4</c:v>
                </c:pt>
                <c:pt idx="211">
                  <c:v>-4.8520712806199295E-4</c:v>
                </c:pt>
                <c:pt idx="212">
                  <c:v>-2.7896304136154626E-4</c:v>
                </c:pt>
                <c:pt idx="213">
                  <c:v>-7.009672751601137E-5</c:v>
                </c:pt>
                <c:pt idx="214">
                  <c:v>-2.7532769564242443E-4</c:v>
                </c:pt>
                <c:pt idx="215">
                  <c:v>3.2936774335023955E-5</c:v>
                </c:pt>
                <c:pt idx="216">
                  <c:v>-5.8509467960454753E-4</c:v>
                </c:pt>
                <c:pt idx="217">
                  <c:v>-3.7706960462757788E-4</c:v>
                </c:pt>
                <c:pt idx="218">
                  <c:v>-1.6879412793024962E-4</c:v>
                </c:pt>
                <c:pt idx="219">
                  <c:v>-1.729493555635564E-4</c:v>
                </c:pt>
                <c:pt idx="220">
                  <c:v>6.5060628539170828E-4</c:v>
                </c:pt>
                <c:pt idx="221">
                  <c:v>1.3448988198039302E-4</c:v>
                </c:pt>
                <c:pt idx="222">
                  <c:v>3.2975713608607293E-5</c:v>
                </c:pt>
                <c:pt idx="223">
                  <c:v>1.3517008287999843E-4</c:v>
                </c:pt>
                <c:pt idx="224">
                  <c:v>3.430518151421591E-4</c:v>
                </c:pt>
                <c:pt idx="225">
                  <c:v>6.5311306848747641E-4</c:v>
                </c:pt>
                <c:pt idx="226">
                  <c:v>5.4975385865696502E-4</c:v>
                </c:pt>
                <c:pt idx="227">
                  <c:v>-7.3848729295944437E-5</c:v>
                </c:pt>
                <c:pt idx="228">
                  <c:v>-3.8725621000934574E-4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B34-8FE4-93C70E61BAB2}"/>
            </c:ext>
          </c:extLst>
        </c:ser>
        <c:ser>
          <c:idx val="1"/>
          <c:order val="1"/>
          <c:tx>
            <c:strRef>
              <c:f>'LevLoans H1'!$P$2</c:f>
              <c:strCache>
                <c:ptCount val="1"/>
                <c:pt idx="0">
                  <c:v>SPXT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'LevLoans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'LevLoans H1'!$P$3:$P$231</c:f>
              <c:numCache>
                <c:formatCode>0.00%</c:formatCode>
                <c:ptCount val="229"/>
                <c:pt idx="0">
                  <c:v>5.4886781708418653E-3</c:v>
                </c:pt>
                <c:pt idx="1">
                  <c:v>-1.986065689860772E-2</c:v>
                </c:pt>
                <c:pt idx="2">
                  <c:v>-3.4619744363607596E-3</c:v>
                </c:pt>
                <c:pt idx="3">
                  <c:v>-1.1316185406775703E-2</c:v>
                </c:pt>
                <c:pt idx="4">
                  <c:v>1.4558020846036079E-3</c:v>
                </c:pt>
                <c:pt idx="5">
                  <c:v>1.7493745595813071E-2</c:v>
                </c:pt>
                <c:pt idx="6">
                  <c:v>6.958816465085782E-4</c:v>
                </c:pt>
                <c:pt idx="7">
                  <c:v>-2.2184068002237822E-3</c:v>
                </c:pt>
                <c:pt idx="8">
                  <c:v>1.0649115273675402E-2</c:v>
                </c:pt>
                <c:pt idx="9">
                  <c:v>-1.0775653567306698E-2</c:v>
                </c:pt>
                <c:pt idx="10">
                  <c:v>6.328565056887836E-3</c:v>
                </c:pt>
                <c:pt idx="11">
                  <c:v>2.1312425185520345E-2</c:v>
                </c:pt>
                <c:pt idx="12">
                  <c:v>-1.3965352598265923E-2</c:v>
                </c:pt>
                <c:pt idx="13">
                  <c:v>4.749820037167396E-3</c:v>
                </c:pt>
                <c:pt idx="14">
                  <c:v>-7.7140176386734094E-3</c:v>
                </c:pt>
                <c:pt idx="15">
                  <c:v>-2.6949104462640316E-2</c:v>
                </c:pt>
                <c:pt idx="16">
                  <c:v>5.5114406058676124E-3</c:v>
                </c:pt>
                <c:pt idx="17">
                  <c:v>-1.7948363615249652E-2</c:v>
                </c:pt>
                <c:pt idx="18">
                  <c:v>1.1022252737302951E-2</c:v>
                </c:pt>
                <c:pt idx="19">
                  <c:v>-1.2364279343711537E-2</c:v>
                </c:pt>
                <c:pt idx="20">
                  <c:v>-1.7658089274504962E-2</c:v>
                </c:pt>
                <c:pt idx="21">
                  <c:v>1.582382639057367E-2</c:v>
                </c:pt>
                <c:pt idx="22">
                  <c:v>-1.601427648314302E-2</c:v>
                </c:pt>
                <c:pt idx="23">
                  <c:v>-1.5612273216447647E-6</c:v>
                </c:pt>
                <c:pt idx="24">
                  <c:v>-4.8234712717049044E-3</c:v>
                </c:pt>
                <c:pt idx="25">
                  <c:v>-5.0979019750527765E-3</c:v>
                </c:pt>
                <c:pt idx="26">
                  <c:v>-1.7194267498042537E-2</c:v>
                </c:pt>
                <c:pt idx="27">
                  <c:v>-4.3692390604413989E-3</c:v>
                </c:pt>
                <c:pt idx="28">
                  <c:v>2.2247214138946259E-3</c:v>
                </c:pt>
                <c:pt idx="29">
                  <c:v>2.4266497101714801E-3</c:v>
                </c:pt>
                <c:pt idx="30">
                  <c:v>-6.6774666478419675E-6</c:v>
                </c:pt>
                <c:pt idx="31">
                  <c:v>1.0266215372022325E-2</c:v>
                </c:pt>
                <c:pt idx="32">
                  <c:v>-2.7902350677717624E-3</c:v>
                </c:pt>
                <c:pt idx="33">
                  <c:v>1.9404496295005735E-4</c:v>
                </c:pt>
                <c:pt idx="34">
                  <c:v>6.6895431756119894E-3</c:v>
                </c:pt>
                <c:pt idx="35">
                  <c:v>-9.5667260051792713E-3</c:v>
                </c:pt>
                <c:pt idx="36">
                  <c:v>3.4777150407800939E-3</c:v>
                </c:pt>
                <c:pt idx="37">
                  <c:v>3.7530477616085633E-3</c:v>
                </c:pt>
                <c:pt idx="38">
                  <c:v>7.0631403683363292E-3</c:v>
                </c:pt>
                <c:pt idx="39">
                  <c:v>-7.7172122070627847E-3</c:v>
                </c:pt>
                <c:pt idx="40">
                  <c:v>-5.1516788382527379E-3</c:v>
                </c:pt>
                <c:pt idx="41">
                  <c:v>5.1232828822618259E-3</c:v>
                </c:pt>
                <c:pt idx="42">
                  <c:v>-4.842004590499549E-3</c:v>
                </c:pt>
                <c:pt idx="43">
                  <c:v>9.050337253245111E-3</c:v>
                </c:pt>
                <c:pt idx="44">
                  <c:v>-1.4740788349728584E-2</c:v>
                </c:pt>
                <c:pt idx="45">
                  <c:v>-2.9321652835765377E-3</c:v>
                </c:pt>
                <c:pt idx="46">
                  <c:v>5.1565261322414901E-3</c:v>
                </c:pt>
                <c:pt idx="47">
                  <c:v>5.9824074296923602E-3</c:v>
                </c:pt>
                <c:pt idx="48">
                  <c:v>8.6230979929193818E-3</c:v>
                </c:pt>
                <c:pt idx="49">
                  <c:v>9.8392809947467352E-3</c:v>
                </c:pt>
                <c:pt idx="50">
                  <c:v>-2.2650653079598904E-3</c:v>
                </c:pt>
                <c:pt idx="51">
                  <c:v>1.8239462865885736E-2</c:v>
                </c:pt>
                <c:pt idx="52">
                  <c:v>9.709013638705688E-4</c:v>
                </c:pt>
                <c:pt idx="53">
                  <c:v>1.3977347987363942E-3</c:v>
                </c:pt>
                <c:pt idx="54">
                  <c:v>-1.5393953159832496E-2</c:v>
                </c:pt>
                <c:pt idx="55">
                  <c:v>1.4098752160851546E-3</c:v>
                </c:pt>
                <c:pt idx="56">
                  <c:v>-1.1266983725252255E-2</c:v>
                </c:pt>
                <c:pt idx="57">
                  <c:v>5.4431286518001887E-3</c:v>
                </c:pt>
                <c:pt idx="58">
                  <c:v>1.2503710433979798E-2</c:v>
                </c:pt>
                <c:pt idx="59">
                  <c:v>-2.356872970447399E-3</c:v>
                </c:pt>
                <c:pt idx="60">
                  <c:v>-4.3657185066902082E-3</c:v>
                </c:pt>
                <c:pt idx="61">
                  <c:v>-1.0864117442025423E-2</c:v>
                </c:pt>
                <c:pt idx="62">
                  <c:v>-1.1143078950694774E-2</c:v>
                </c:pt>
                <c:pt idx="63">
                  <c:v>-4.9727781036879026E-4</c:v>
                </c:pt>
                <c:pt idx="64">
                  <c:v>1.0869355234279121E-2</c:v>
                </c:pt>
                <c:pt idx="65">
                  <c:v>7.1758859324329016E-3</c:v>
                </c:pt>
                <c:pt idx="66">
                  <c:v>1.0746225858508929E-2</c:v>
                </c:pt>
                <c:pt idx="67">
                  <c:v>-1.0328730389534968E-3</c:v>
                </c:pt>
                <c:pt idx="68">
                  <c:v>-2.9644814495900174E-2</c:v>
                </c:pt>
                <c:pt idx="69">
                  <c:v>-4.0092136462814842E-3</c:v>
                </c:pt>
                <c:pt idx="70">
                  <c:v>3.7678022640863507E-3</c:v>
                </c:pt>
                <c:pt idx="71">
                  <c:v>-6.574197861386466E-5</c:v>
                </c:pt>
                <c:pt idx="72">
                  <c:v>-5.5771090492208186E-3</c:v>
                </c:pt>
                <c:pt idx="73">
                  <c:v>8.019505138444627E-3</c:v>
                </c:pt>
                <c:pt idx="74">
                  <c:v>-3.1024885016271986E-3</c:v>
                </c:pt>
                <c:pt idx="75">
                  <c:v>-6.1628895309163712E-3</c:v>
                </c:pt>
                <c:pt idx="76">
                  <c:v>2.4518688805352795E-3</c:v>
                </c:pt>
                <c:pt idx="77">
                  <c:v>-1.9670073915566411E-3</c:v>
                </c:pt>
                <c:pt idx="78">
                  <c:v>5.9130909354083716E-3</c:v>
                </c:pt>
                <c:pt idx="79">
                  <c:v>3.1142418851359821E-4</c:v>
                </c:pt>
                <c:pt idx="80">
                  <c:v>2.4077448334083318E-3</c:v>
                </c:pt>
                <c:pt idx="81">
                  <c:v>5.5488328799886411E-3</c:v>
                </c:pt>
                <c:pt idx="82">
                  <c:v>-3.9020637084311582E-3</c:v>
                </c:pt>
                <c:pt idx="83">
                  <c:v>5.6282096041762042E-3</c:v>
                </c:pt>
                <c:pt idx="84">
                  <c:v>2.8638178448303631E-3</c:v>
                </c:pt>
                <c:pt idx="85">
                  <c:v>3.3438304226955928E-3</c:v>
                </c:pt>
                <c:pt idx="86">
                  <c:v>5.3251760855954622E-3</c:v>
                </c:pt>
                <c:pt idx="87">
                  <c:v>-1.1305665432792544E-4</c:v>
                </c:pt>
                <c:pt idx="88">
                  <c:v>3.8105621433792702E-3</c:v>
                </c:pt>
                <c:pt idx="89">
                  <c:v>3.9055685470898993E-3</c:v>
                </c:pt>
                <c:pt idx="90">
                  <c:v>-1.3237747064322014E-2</c:v>
                </c:pt>
                <c:pt idx="91">
                  <c:v>-6.0997195461807152E-3</c:v>
                </c:pt>
                <c:pt idx="92">
                  <c:v>1.0881776079063599E-4</c:v>
                </c:pt>
                <c:pt idx="93">
                  <c:v>-3.0011142276247238E-3</c:v>
                </c:pt>
                <c:pt idx="94">
                  <c:v>8.0632801783853125E-4</c:v>
                </c:pt>
                <c:pt idx="95">
                  <c:v>3.807532339078934E-3</c:v>
                </c:pt>
                <c:pt idx="96">
                  <c:v>7.2927630928263376E-3</c:v>
                </c:pt>
                <c:pt idx="97">
                  <c:v>2.5134109477214839E-2</c:v>
                </c:pt>
                <c:pt idx="98">
                  <c:v>1.211531448907488E-2</c:v>
                </c:pt>
                <c:pt idx="99">
                  <c:v>-2.9247765854509833E-3</c:v>
                </c:pt>
                <c:pt idx="100">
                  <c:v>3.9706512335320188E-3</c:v>
                </c:pt>
                <c:pt idx="101">
                  <c:v>-1.8700174733575436E-2</c:v>
                </c:pt>
                <c:pt idx="102">
                  <c:v>-3.4557917120844328E-3</c:v>
                </c:pt>
                <c:pt idx="103">
                  <c:v>1.4552081550736062E-3</c:v>
                </c:pt>
                <c:pt idx="104">
                  <c:v>2.5039553439700768E-3</c:v>
                </c:pt>
                <c:pt idx="105">
                  <c:v>-4.4969976439968029E-4</c:v>
                </c:pt>
                <c:pt idx="106">
                  <c:v>1.988271290996213E-3</c:v>
                </c:pt>
                <c:pt idx="107">
                  <c:v>-9.3324830541754444E-3</c:v>
                </c:pt>
                <c:pt idx="108">
                  <c:v>-6.2634868689015466E-4</c:v>
                </c:pt>
                <c:pt idx="109">
                  <c:v>-1.9393646813746779E-3</c:v>
                </c:pt>
                <c:pt idx="110">
                  <c:v>3.8775360897602695E-3</c:v>
                </c:pt>
                <c:pt idx="111">
                  <c:v>-3.1283872600140761E-4</c:v>
                </c:pt>
                <c:pt idx="112">
                  <c:v>4.5427577755816628E-3</c:v>
                </c:pt>
                <c:pt idx="113">
                  <c:v>-7.6752482245888709E-3</c:v>
                </c:pt>
                <c:pt idx="114">
                  <c:v>7.5553814026259047E-3</c:v>
                </c:pt>
                <c:pt idx="115">
                  <c:v>5.9083989371528922E-3</c:v>
                </c:pt>
                <c:pt idx="116">
                  <c:v>-2.0696771770968292E-3</c:v>
                </c:pt>
                <c:pt idx="117">
                  <c:v>6.9904725824547764E-3</c:v>
                </c:pt>
                <c:pt idx="118">
                  <c:v>9.5434753317784615E-3</c:v>
                </c:pt>
                <c:pt idx="119">
                  <c:v>-9.7239438938562239E-3</c:v>
                </c:pt>
                <c:pt idx="120">
                  <c:v>9.0337255482753065E-3</c:v>
                </c:pt>
                <c:pt idx="121">
                  <c:v>-1.8191092078723159E-3</c:v>
                </c:pt>
                <c:pt idx="122">
                  <c:v>5.9978790851067387E-5</c:v>
                </c:pt>
                <c:pt idx="123">
                  <c:v>-9.432486346721447E-3</c:v>
                </c:pt>
                <c:pt idx="124">
                  <c:v>4.1858283496922777E-3</c:v>
                </c:pt>
                <c:pt idx="125">
                  <c:v>-1.3579683309388191E-3</c:v>
                </c:pt>
                <c:pt idx="126">
                  <c:v>3.9598614347706729E-3</c:v>
                </c:pt>
                <c:pt idx="127">
                  <c:v>-1.9929935469049642E-3</c:v>
                </c:pt>
                <c:pt idx="128">
                  <c:v>2.381227218123394E-3</c:v>
                </c:pt>
                <c:pt idx="129">
                  <c:v>2.6825967152408481E-3</c:v>
                </c:pt>
                <c:pt idx="130">
                  <c:v>-2.0686565089067521E-3</c:v>
                </c:pt>
                <c:pt idx="131">
                  <c:v>1.689772059631145E-2</c:v>
                </c:pt>
                <c:pt idx="132">
                  <c:v>-3.0154272365333634E-3</c:v>
                </c:pt>
                <c:pt idx="133">
                  <c:v>1.5297284123860777E-4</c:v>
                </c:pt>
                <c:pt idx="134">
                  <c:v>1.3262034974286241E-3</c:v>
                </c:pt>
                <c:pt idx="135">
                  <c:v>5.4402612725743538E-3</c:v>
                </c:pt>
                <c:pt idx="136">
                  <c:v>7.3756477481028426E-3</c:v>
                </c:pt>
                <c:pt idx="137">
                  <c:v>1.0541784238416119E-2</c:v>
                </c:pt>
                <c:pt idx="138">
                  <c:v>4.3666045455359459E-3</c:v>
                </c:pt>
                <c:pt idx="139">
                  <c:v>1.154996306536149E-2</c:v>
                </c:pt>
                <c:pt idx="140">
                  <c:v>-1.7272680069251978E-2</c:v>
                </c:pt>
                <c:pt idx="141">
                  <c:v>-3.1191219814596938E-3</c:v>
                </c:pt>
                <c:pt idx="142">
                  <c:v>-1.7007281161208754E-3</c:v>
                </c:pt>
                <c:pt idx="143">
                  <c:v>-2.1192627648220497E-2</c:v>
                </c:pt>
                <c:pt idx="144">
                  <c:v>1.0089455397284119E-2</c:v>
                </c:pt>
                <c:pt idx="145">
                  <c:v>-1.306228302906387E-4</c:v>
                </c:pt>
                <c:pt idx="146">
                  <c:v>-6.1147225418940465E-3</c:v>
                </c:pt>
                <c:pt idx="147">
                  <c:v>1.5331458951075572E-3</c:v>
                </c:pt>
                <c:pt idx="148">
                  <c:v>-3.2743118280136319E-3</c:v>
                </c:pt>
                <c:pt idx="149">
                  <c:v>1.1354236330734624E-2</c:v>
                </c:pt>
                <c:pt idx="150">
                  <c:v>-9.0591844311695979E-3</c:v>
                </c:pt>
                <c:pt idx="151">
                  <c:v>4.1411734058103278E-3</c:v>
                </c:pt>
                <c:pt idx="152">
                  <c:v>-2.0977144502987155E-3</c:v>
                </c:pt>
                <c:pt idx="153">
                  <c:v>9.6834503977782926E-3</c:v>
                </c:pt>
                <c:pt idx="154">
                  <c:v>1.9846854627014743E-3</c:v>
                </c:pt>
                <c:pt idx="155">
                  <c:v>1.6279226743238118E-2</c:v>
                </c:pt>
                <c:pt idx="156">
                  <c:v>3.7106834334226235E-3</c:v>
                </c:pt>
                <c:pt idx="157">
                  <c:v>1.6714127157429592E-2</c:v>
                </c:pt>
                <c:pt idx="158">
                  <c:v>3.4065528849325233E-5</c:v>
                </c:pt>
                <c:pt idx="159">
                  <c:v>4.6450739009797903E-3</c:v>
                </c:pt>
                <c:pt idx="160">
                  <c:v>2.2900936328660082E-2</c:v>
                </c:pt>
                <c:pt idx="161">
                  <c:v>-7.8476655147852181E-3</c:v>
                </c:pt>
                <c:pt idx="162">
                  <c:v>1.0222149170971528E-2</c:v>
                </c:pt>
                <c:pt idx="163">
                  <c:v>-3.0068663931627215E-2</c:v>
                </c:pt>
                <c:pt idx="164">
                  <c:v>-1.8509804595961521E-2</c:v>
                </c:pt>
                <c:pt idx="165">
                  <c:v>-1.3802524369014746E-2</c:v>
                </c:pt>
                <c:pt idx="166">
                  <c:v>1.5718632825679979E-2</c:v>
                </c:pt>
                <c:pt idx="167">
                  <c:v>-5.1129260137048327E-3</c:v>
                </c:pt>
                <c:pt idx="168">
                  <c:v>6.683178700257475E-4</c:v>
                </c:pt>
                <c:pt idx="169">
                  <c:v>1.1000447008205017E-2</c:v>
                </c:pt>
                <c:pt idx="170">
                  <c:v>-5.2939095251551826E-3</c:v>
                </c:pt>
                <c:pt idx="171">
                  <c:v>-2.3297880089870104E-2</c:v>
                </c:pt>
                <c:pt idx="172">
                  <c:v>-1.7201175586725181E-3</c:v>
                </c:pt>
                <c:pt idx="173">
                  <c:v>1.0672252089924061E-2</c:v>
                </c:pt>
                <c:pt idx="174">
                  <c:v>-7.2412936939943995E-3</c:v>
                </c:pt>
                <c:pt idx="175">
                  <c:v>-7.9715620546804145E-3</c:v>
                </c:pt>
                <c:pt idx="176">
                  <c:v>-1.4074981732771441E-2</c:v>
                </c:pt>
                <c:pt idx="177">
                  <c:v>6.2317089816619209E-3</c:v>
                </c:pt>
                <c:pt idx="178">
                  <c:v>2.7666288746301948E-3</c:v>
                </c:pt>
                <c:pt idx="179">
                  <c:v>5.3579974959889753E-3</c:v>
                </c:pt>
                <c:pt idx="180">
                  <c:v>-8.8867323159935729E-3</c:v>
                </c:pt>
                <c:pt idx="181">
                  <c:v>1.0163655923282944E-2</c:v>
                </c:pt>
                <c:pt idx="182">
                  <c:v>6.0019915269382551E-4</c:v>
                </c:pt>
                <c:pt idx="183">
                  <c:v>8.8361249490631621E-4</c:v>
                </c:pt>
                <c:pt idx="184">
                  <c:v>5.4432976209703998E-3</c:v>
                </c:pt>
                <c:pt idx="185">
                  <c:v>4.945472773039139E-3</c:v>
                </c:pt>
                <c:pt idx="186">
                  <c:v>6.0289868213492248E-3</c:v>
                </c:pt>
                <c:pt idx="187">
                  <c:v>2.5349031225374574E-3</c:v>
                </c:pt>
                <c:pt idx="188">
                  <c:v>-4.1308436613244348E-3</c:v>
                </c:pt>
                <c:pt idx="189">
                  <c:v>7.5150955113034712E-4</c:v>
                </c:pt>
                <c:pt idx="190">
                  <c:v>1.4061653369172866E-3</c:v>
                </c:pt>
                <c:pt idx="191">
                  <c:v>3.7663096498645743E-3</c:v>
                </c:pt>
                <c:pt idx="192">
                  <c:v>-3.1652454715399569E-3</c:v>
                </c:pt>
                <c:pt idx="193">
                  <c:v>-1.6763501501806388E-3</c:v>
                </c:pt>
                <c:pt idx="194">
                  <c:v>-2.6849397581162338E-3</c:v>
                </c:pt>
                <c:pt idx="195">
                  <c:v>2.3871560157811E-3</c:v>
                </c:pt>
                <c:pt idx="196">
                  <c:v>7.6212830762065753E-3</c:v>
                </c:pt>
                <c:pt idx="197">
                  <c:v>-3.1252488187893945E-4</c:v>
                </c:pt>
                <c:pt idx="198">
                  <c:v>2.192587655782452E-3</c:v>
                </c:pt>
                <c:pt idx="199">
                  <c:v>8.3585105338670473E-3</c:v>
                </c:pt>
                <c:pt idx="200">
                  <c:v>2.5472383755993366E-3</c:v>
                </c:pt>
                <c:pt idx="201">
                  <c:v>2.4911222252637089E-3</c:v>
                </c:pt>
                <c:pt idx="202">
                  <c:v>-1.1062597257136542E-3</c:v>
                </c:pt>
                <c:pt idx="203">
                  <c:v>-3.5396255209707572E-4</c:v>
                </c:pt>
                <c:pt idx="204">
                  <c:v>1.1695921437210544E-2</c:v>
                </c:pt>
                <c:pt idx="205">
                  <c:v>1.3882630687238606E-3</c:v>
                </c:pt>
                <c:pt idx="206">
                  <c:v>1.0634139139915622E-3</c:v>
                </c:pt>
                <c:pt idx="207">
                  <c:v>7.9463596970026362E-3</c:v>
                </c:pt>
                <c:pt idx="208">
                  <c:v>-6.0502210206889728E-3</c:v>
                </c:pt>
                <c:pt idx="209">
                  <c:v>-7.5353260310220271E-3</c:v>
                </c:pt>
                <c:pt idx="210">
                  <c:v>7.1940052242425168E-5</c:v>
                </c:pt>
                <c:pt idx="211">
                  <c:v>6.8489458040319473E-3</c:v>
                </c:pt>
                <c:pt idx="212">
                  <c:v>-7.5192901735795514E-3</c:v>
                </c:pt>
                <c:pt idx="213">
                  <c:v>-2.8667775553306019E-3</c:v>
                </c:pt>
                <c:pt idx="214">
                  <c:v>2.3551070918552686E-3</c:v>
                </c:pt>
                <c:pt idx="215">
                  <c:v>8.2779056766280057E-4</c:v>
                </c:pt>
                <c:pt idx="216">
                  <c:v>1.0344423131802838E-3</c:v>
                </c:pt>
                <c:pt idx="217">
                  <c:v>-2.0472627224049633E-3</c:v>
                </c:pt>
                <c:pt idx="218">
                  <c:v>1.1735091975911827E-2</c:v>
                </c:pt>
                <c:pt idx="219">
                  <c:v>4.814085761402298E-3</c:v>
                </c:pt>
                <c:pt idx="220">
                  <c:v>-4.0193385392184311E-4</c:v>
                </c:pt>
                <c:pt idx="221">
                  <c:v>1.6311412837251016E-3</c:v>
                </c:pt>
                <c:pt idx="222">
                  <c:v>5.1118940863539297E-3</c:v>
                </c:pt>
                <c:pt idx="223">
                  <c:v>-1.7908232200836149E-4</c:v>
                </c:pt>
                <c:pt idx="224">
                  <c:v>1.2223762929741699E-3</c:v>
                </c:pt>
                <c:pt idx="225">
                  <c:v>1.0179303112205274E-2</c:v>
                </c:pt>
                <c:pt idx="226">
                  <c:v>1.2432126569916768E-2</c:v>
                </c:pt>
                <c:pt idx="227">
                  <c:v>8.9667793034111654E-3</c:v>
                </c:pt>
                <c:pt idx="228">
                  <c:v>-3.6090065266597415E-3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B34-8FE4-93C70E61BAB2}"/>
            </c:ext>
          </c:extLst>
        </c:ser>
        <c:ser>
          <c:idx val="2"/>
          <c:order val="2"/>
          <c:tx>
            <c:strRef>
              <c:f>'LevLoans H1'!$Q$2</c:f>
              <c:strCache>
                <c:ptCount val="1"/>
                <c:pt idx="0">
                  <c:v>Barclays 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'LevLoans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'LevLoans H1'!$Q$3:$Q$231</c:f>
              <c:numCache>
                <c:formatCode>0.00%</c:formatCode>
                <c:ptCount val="229"/>
                <c:pt idx="0">
                  <c:v>-8.6537793959651221E-4</c:v>
                </c:pt>
                <c:pt idx="1">
                  <c:v>-2.6632933543829784E-3</c:v>
                </c:pt>
                <c:pt idx="2">
                  <c:v>-1.8883494968116032E-3</c:v>
                </c:pt>
                <c:pt idx="3">
                  <c:v>-2.726661016165588E-3</c:v>
                </c:pt>
                <c:pt idx="4">
                  <c:v>-6.6690125946955447E-5</c:v>
                </c:pt>
                <c:pt idx="5">
                  <c:v>2.1903149296200741E-3</c:v>
                </c:pt>
                <c:pt idx="6">
                  <c:v>-8.7114015858757998E-4</c:v>
                </c:pt>
                <c:pt idx="7">
                  <c:v>9.8980894320055413E-4</c:v>
                </c:pt>
                <c:pt idx="8">
                  <c:v>2.406378768608386E-3</c:v>
                </c:pt>
                <c:pt idx="9">
                  <c:v>-4.7502365491058907E-4</c:v>
                </c:pt>
                <c:pt idx="10">
                  <c:v>1.4927072066213132E-3</c:v>
                </c:pt>
                <c:pt idx="11">
                  <c:v>2.3470796738984667E-3</c:v>
                </c:pt>
                <c:pt idx="12">
                  <c:v>-4.8987970106892931E-3</c:v>
                </c:pt>
                <c:pt idx="13">
                  <c:v>-2.4660081486982399E-4</c:v>
                </c:pt>
                <c:pt idx="14">
                  <c:v>-2.4764054636514654E-3</c:v>
                </c:pt>
                <c:pt idx="15">
                  <c:v>-2.1687983111156051E-3</c:v>
                </c:pt>
                <c:pt idx="16">
                  <c:v>1.1585434879091139E-4</c:v>
                </c:pt>
                <c:pt idx="17">
                  <c:v>-2.5152262702203831E-3</c:v>
                </c:pt>
                <c:pt idx="18">
                  <c:v>7.5593056149014792E-4</c:v>
                </c:pt>
                <c:pt idx="19">
                  <c:v>-1.6039694323034537E-3</c:v>
                </c:pt>
                <c:pt idx="20">
                  <c:v>-3.6966519775105677E-4</c:v>
                </c:pt>
                <c:pt idx="21">
                  <c:v>1.4319313680832835E-4</c:v>
                </c:pt>
                <c:pt idx="22">
                  <c:v>-2.4976689361078108E-4</c:v>
                </c:pt>
                <c:pt idx="23">
                  <c:v>1.5023696356564198E-3</c:v>
                </c:pt>
                <c:pt idx="24">
                  <c:v>1.173093040287787E-3</c:v>
                </c:pt>
                <c:pt idx="25">
                  <c:v>5.9806309072185648E-4</c:v>
                </c:pt>
                <c:pt idx="26">
                  <c:v>-7.1207908962400701E-4</c:v>
                </c:pt>
                <c:pt idx="27">
                  <c:v>6.4549362600052618E-4</c:v>
                </c:pt>
                <c:pt idx="28">
                  <c:v>-6.3146465119923167E-4</c:v>
                </c:pt>
                <c:pt idx="29">
                  <c:v>1.8109560066803532E-4</c:v>
                </c:pt>
                <c:pt idx="30">
                  <c:v>1.9781766770075038E-3</c:v>
                </c:pt>
                <c:pt idx="31">
                  <c:v>1.8438868210308712E-3</c:v>
                </c:pt>
                <c:pt idx="32">
                  <c:v>-2.0994083786284312E-3</c:v>
                </c:pt>
                <c:pt idx="33">
                  <c:v>-7.5012677139463246E-4</c:v>
                </c:pt>
                <c:pt idx="34">
                  <c:v>8.0218194549752653E-4</c:v>
                </c:pt>
                <c:pt idx="35">
                  <c:v>-1.9710398728233214E-3</c:v>
                </c:pt>
                <c:pt idx="36">
                  <c:v>2.1112016273194811E-5</c:v>
                </c:pt>
                <c:pt idx="37">
                  <c:v>2.1824752731796071E-3</c:v>
                </c:pt>
                <c:pt idx="38">
                  <c:v>9.4100407538744157E-4</c:v>
                </c:pt>
                <c:pt idx="39">
                  <c:v>-2.0518826166773252E-3</c:v>
                </c:pt>
                <c:pt idx="40">
                  <c:v>-2.1958874345961998E-4</c:v>
                </c:pt>
                <c:pt idx="41">
                  <c:v>7.8903583749112549E-4</c:v>
                </c:pt>
                <c:pt idx="42">
                  <c:v>-9.1031210730729839E-5</c:v>
                </c:pt>
                <c:pt idx="43">
                  <c:v>2.1103470878691688E-4</c:v>
                </c:pt>
                <c:pt idx="44">
                  <c:v>4.6517617913677256E-4</c:v>
                </c:pt>
                <c:pt idx="45">
                  <c:v>5.6179640753195592E-4</c:v>
                </c:pt>
                <c:pt idx="46">
                  <c:v>-5.3031430787431333E-4</c:v>
                </c:pt>
                <c:pt idx="47">
                  <c:v>1.780298882940734E-4</c:v>
                </c:pt>
                <c:pt idx="48">
                  <c:v>2.3573958051914534E-3</c:v>
                </c:pt>
                <c:pt idx="49">
                  <c:v>1.601486380937045E-3</c:v>
                </c:pt>
                <c:pt idx="50">
                  <c:v>8.3369576287939395E-4</c:v>
                </c:pt>
                <c:pt idx="51">
                  <c:v>5.6616005991219076E-3</c:v>
                </c:pt>
                <c:pt idx="52">
                  <c:v>9.3386937184880559E-4</c:v>
                </c:pt>
                <c:pt idx="53">
                  <c:v>-1.9107985591532151E-3</c:v>
                </c:pt>
                <c:pt idx="54">
                  <c:v>-2.5265679457735502E-3</c:v>
                </c:pt>
                <c:pt idx="55">
                  <c:v>-1.3500915396181812E-3</c:v>
                </c:pt>
                <c:pt idx="56">
                  <c:v>-1.4525369835660662E-3</c:v>
                </c:pt>
                <c:pt idx="57">
                  <c:v>1.8528260768764238E-3</c:v>
                </c:pt>
                <c:pt idx="58">
                  <c:v>1.2648235439649547E-3</c:v>
                </c:pt>
                <c:pt idx="59">
                  <c:v>1.5372255665235812E-3</c:v>
                </c:pt>
                <c:pt idx="60">
                  <c:v>1.9517592690587726E-4</c:v>
                </c:pt>
                <c:pt idx="61">
                  <c:v>3.3424493179023962E-4</c:v>
                </c:pt>
                <c:pt idx="62">
                  <c:v>-4.6781556369634991E-4</c:v>
                </c:pt>
                <c:pt idx="63">
                  <c:v>8.6188977491841179E-4</c:v>
                </c:pt>
                <c:pt idx="64">
                  <c:v>-1.6479935084801056E-4</c:v>
                </c:pt>
                <c:pt idx="65">
                  <c:v>1.3774955579504145E-4</c:v>
                </c:pt>
                <c:pt idx="66">
                  <c:v>5.9059285754581303E-4</c:v>
                </c:pt>
                <c:pt idx="67">
                  <c:v>-5.1340705763904815E-3</c:v>
                </c:pt>
                <c:pt idx="68">
                  <c:v>-2.5562660032516504E-3</c:v>
                </c:pt>
                <c:pt idx="69">
                  <c:v>-1.525217490223163E-3</c:v>
                </c:pt>
                <c:pt idx="70">
                  <c:v>-3.8396564210030348E-4</c:v>
                </c:pt>
                <c:pt idx="71">
                  <c:v>-1.9545733946610966E-3</c:v>
                </c:pt>
                <c:pt idx="72">
                  <c:v>-1.0602058140986026E-3</c:v>
                </c:pt>
                <c:pt idx="73">
                  <c:v>3.6405149630880373E-4</c:v>
                </c:pt>
                <c:pt idx="74">
                  <c:v>-5.1030896825976502E-4</c:v>
                </c:pt>
                <c:pt idx="75">
                  <c:v>1.4825859477940462E-4</c:v>
                </c:pt>
                <c:pt idx="76">
                  <c:v>9.0844699810865848E-4</c:v>
                </c:pt>
                <c:pt idx="77">
                  <c:v>2.7084542689137514E-4</c:v>
                </c:pt>
                <c:pt idx="78">
                  <c:v>9.6447439023905623E-4</c:v>
                </c:pt>
                <c:pt idx="79">
                  <c:v>3.2203361085136883E-4</c:v>
                </c:pt>
                <c:pt idx="80">
                  <c:v>9.3582043955775518E-4</c:v>
                </c:pt>
                <c:pt idx="81">
                  <c:v>1.5339106545686487E-3</c:v>
                </c:pt>
                <c:pt idx="82">
                  <c:v>4.2687462105495122E-4</c:v>
                </c:pt>
                <c:pt idx="83">
                  <c:v>-6.3126881025366011E-4</c:v>
                </c:pt>
                <c:pt idx="84">
                  <c:v>2.4057959760408476E-3</c:v>
                </c:pt>
                <c:pt idx="85">
                  <c:v>-3.3458693215615565E-4</c:v>
                </c:pt>
                <c:pt idx="86">
                  <c:v>9.5952424570633355E-4</c:v>
                </c:pt>
                <c:pt idx="87">
                  <c:v>-6.1787061951479316E-5</c:v>
                </c:pt>
                <c:pt idx="88">
                  <c:v>1.205615697413176E-3</c:v>
                </c:pt>
                <c:pt idx="89">
                  <c:v>1.7774308405038575E-4</c:v>
                </c:pt>
                <c:pt idx="90">
                  <c:v>-2.2412016420643166E-3</c:v>
                </c:pt>
                <c:pt idx="91">
                  <c:v>-5.2595520116738292E-4</c:v>
                </c:pt>
                <c:pt idx="92">
                  <c:v>-1.7105806799511125E-4</c:v>
                </c:pt>
                <c:pt idx="93">
                  <c:v>-1.3630508328095203E-3</c:v>
                </c:pt>
                <c:pt idx="94">
                  <c:v>-1.6295123585452487E-4</c:v>
                </c:pt>
                <c:pt idx="95">
                  <c:v>2.4470301694281549E-3</c:v>
                </c:pt>
                <c:pt idx="96">
                  <c:v>2.3758476528801253E-3</c:v>
                </c:pt>
                <c:pt idx="97">
                  <c:v>1.1495424111669372E-3</c:v>
                </c:pt>
                <c:pt idx="98">
                  <c:v>-9.0124823190596004E-5</c:v>
                </c:pt>
                <c:pt idx="99">
                  <c:v>6.5663783089764394E-4</c:v>
                </c:pt>
                <c:pt idx="100">
                  <c:v>4.1386290829992234E-4</c:v>
                </c:pt>
                <c:pt idx="101">
                  <c:v>-1.6946258467662734E-3</c:v>
                </c:pt>
                <c:pt idx="102">
                  <c:v>2.5438829586499345E-4</c:v>
                </c:pt>
                <c:pt idx="103">
                  <c:v>-4.773684523652344E-4</c:v>
                </c:pt>
                <c:pt idx="104">
                  <c:v>9.3560625063826564E-4</c:v>
                </c:pt>
                <c:pt idx="105">
                  <c:v>9.7177963364725173E-5</c:v>
                </c:pt>
                <c:pt idx="106">
                  <c:v>5.4552257525619652E-4</c:v>
                </c:pt>
                <c:pt idx="107">
                  <c:v>-1.9200663583229804E-3</c:v>
                </c:pt>
                <c:pt idx="108">
                  <c:v>-1.840315812868365E-3</c:v>
                </c:pt>
                <c:pt idx="109">
                  <c:v>-1.3888571084613721E-3</c:v>
                </c:pt>
                <c:pt idx="110">
                  <c:v>2.3422292735109096E-4</c:v>
                </c:pt>
                <c:pt idx="111">
                  <c:v>-7.1246865986474006E-4</c:v>
                </c:pt>
                <c:pt idx="112">
                  <c:v>1.3027173587136787E-3</c:v>
                </c:pt>
                <c:pt idx="113">
                  <c:v>2.0069623645111445E-3</c:v>
                </c:pt>
                <c:pt idx="114">
                  <c:v>-1.5190056872871338E-4</c:v>
                </c:pt>
                <c:pt idx="115">
                  <c:v>2.6467696535736884E-4</c:v>
                </c:pt>
                <c:pt idx="116">
                  <c:v>-3.7639278111334384E-4</c:v>
                </c:pt>
                <c:pt idx="117">
                  <c:v>-4.4129838637185781E-4</c:v>
                </c:pt>
                <c:pt idx="118">
                  <c:v>-6.5965126718847689E-4</c:v>
                </c:pt>
                <c:pt idx="119">
                  <c:v>-2.6038880942530485E-3</c:v>
                </c:pt>
                <c:pt idx="120">
                  <c:v>-9.5159035508429746E-4</c:v>
                </c:pt>
                <c:pt idx="121">
                  <c:v>-7.2776703659183095E-4</c:v>
                </c:pt>
                <c:pt idx="122">
                  <c:v>-5.1936216460612972E-4</c:v>
                </c:pt>
                <c:pt idx="123">
                  <c:v>-8.458383612452991E-5</c:v>
                </c:pt>
                <c:pt idx="124">
                  <c:v>8.9029168382603885E-5</c:v>
                </c:pt>
                <c:pt idx="125">
                  <c:v>1.51283780736855E-3</c:v>
                </c:pt>
                <c:pt idx="126">
                  <c:v>1.0035417388309931E-4</c:v>
                </c:pt>
                <c:pt idx="127">
                  <c:v>-4.8532163723269406E-4</c:v>
                </c:pt>
                <c:pt idx="128">
                  <c:v>-3.0351400602257605E-4</c:v>
                </c:pt>
                <c:pt idx="129">
                  <c:v>-2.5641685482413745E-4</c:v>
                </c:pt>
                <c:pt idx="130">
                  <c:v>-5.4382533670238598E-4</c:v>
                </c:pt>
                <c:pt idx="131">
                  <c:v>3.1677577890323327E-3</c:v>
                </c:pt>
                <c:pt idx="132">
                  <c:v>7.9121365470258276E-4</c:v>
                </c:pt>
                <c:pt idx="133">
                  <c:v>1.4709024157548711E-3</c:v>
                </c:pt>
                <c:pt idx="134">
                  <c:v>2.6002122899027036E-3</c:v>
                </c:pt>
                <c:pt idx="135">
                  <c:v>1.9739957685658283E-3</c:v>
                </c:pt>
                <c:pt idx="136">
                  <c:v>1.0486266892553164E-3</c:v>
                </c:pt>
                <c:pt idx="137">
                  <c:v>-2.7049814252466664E-4</c:v>
                </c:pt>
                <c:pt idx="138">
                  <c:v>-5.1158581745047726E-4</c:v>
                </c:pt>
                <c:pt idx="139">
                  <c:v>1.0523419078676266E-3</c:v>
                </c:pt>
                <c:pt idx="140">
                  <c:v>-8.6753375750481254E-5</c:v>
                </c:pt>
                <c:pt idx="141">
                  <c:v>2.2141338666146204E-3</c:v>
                </c:pt>
                <c:pt idx="142">
                  <c:v>1.3927846675785283E-3</c:v>
                </c:pt>
                <c:pt idx="143">
                  <c:v>-1.6100773045749639E-3</c:v>
                </c:pt>
                <c:pt idx="144">
                  <c:v>9.8580531932457305E-5</c:v>
                </c:pt>
                <c:pt idx="145">
                  <c:v>2.4812089697578976E-4</c:v>
                </c:pt>
                <c:pt idx="146">
                  <c:v>-2.7570948763266934E-4</c:v>
                </c:pt>
                <c:pt idx="147">
                  <c:v>-5.8687125253920058E-5</c:v>
                </c:pt>
                <c:pt idx="148">
                  <c:v>1.3055441028122505E-3</c:v>
                </c:pt>
                <c:pt idx="149">
                  <c:v>2.3960861846379355E-3</c:v>
                </c:pt>
                <c:pt idx="150">
                  <c:v>5.7217930768516112E-5</c:v>
                </c:pt>
                <c:pt idx="151">
                  <c:v>1.1590882271188541E-3</c:v>
                </c:pt>
                <c:pt idx="152">
                  <c:v>3.871380631075283E-4</c:v>
                </c:pt>
                <c:pt idx="153">
                  <c:v>2.3383432808310456E-3</c:v>
                </c:pt>
                <c:pt idx="154">
                  <c:v>1.5218119930788809E-3</c:v>
                </c:pt>
                <c:pt idx="155">
                  <c:v>1.3233490924995372E-3</c:v>
                </c:pt>
                <c:pt idx="156">
                  <c:v>2.3630432842465243E-3</c:v>
                </c:pt>
                <c:pt idx="157">
                  <c:v>1.3993484166128223E-3</c:v>
                </c:pt>
                <c:pt idx="158">
                  <c:v>2.9771168008330129E-4</c:v>
                </c:pt>
                <c:pt idx="159">
                  <c:v>4.581832525314411E-4</c:v>
                </c:pt>
                <c:pt idx="160">
                  <c:v>9.7937174147211259E-4</c:v>
                </c:pt>
                <c:pt idx="161">
                  <c:v>2.4804604102719452E-3</c:v>
                </c:pt>
                <c:pt idx="162">
                  <c:v>4.1076389506968791E-3</c:v>
                </c:pt>
                <c:pt idx="163">
                  <c:v>-6.187056843651062E-3</c:v>
                </c:pt>
                <c:pt idx="164">
                  <c:v>-3.1601941274297385E-3</c:v>
                </c:pt>
                <c:pt idx="165">
                  <c:v>-1.9170434356996502E-4</c:v>
                </c:pt>
                <c:pt idx="166">
                  <c:v>1.96897681442465E-3</c:v>
                </c:pt>
                <c:pt idx="167">
                  <c:v>-1.7236842455647938E-4</c:v>
                </c:pt>
                <c:pt idx="168">
                  <c:v>2.8217130134966517E-4</c:v>
                </c:pt>
                <c:pt idx="169">
                  <c:v>1.1536509822831498E-3</c:v>
                </c:pt>
                <c:pt idx="170">
                  <c:v>-3.3479212438281003E-4</c:v>
                </c:pt>
                <c:pt idx="171">
                  <c:v>-1.0051417444891797E-3</c:v>
                </c:pt>
                <c:pt idx="172">
                  <c:v>1.119672257735127E-3</c:v>
                </c:pt>
                <c:pt idx="173">
                  <c:v>1.2101945622382537E-3</c:v>
                </c:pt>
                <c:pt idx="174">
                  <c:v>-1.0722658504138671E-3</c:v>
                </c:pt>
                <c:pt idx="175">
                  <c:v>-3.4996054937019849E-4</c:v>
                </c:pt>
                <c:pt idx="176">
                  <c:v>-9.662719106207085E-5</c:v>
                </c:pt>
                <c:pt idx="177">
                  <c:v>2.633984658699573E-3</c:v>
                </c:pt>
                <c:pt idx="178">
                  <c:v>1.1148375429808066E-3</c:v>
                </c:pt>
                <c:pt idx="179">
                  <c:v>1.6012697744460791E-3</c:v>
                </c:pt>
                <c:pt idx="180">
                  <c:v>2.972973143805957E-3</c:v>
                </c:pt>
                <c:pt idx="181">
                  <c:v>1.0051018419039437E-3</c:v>
                </c:pt>
                <c:pt idx="182">
                  <c:v>3.8583985418005895E-5</c:v>
                </c:pt>
                <c:pt idx="183">
                  <c:v>1.5207333347142526E-3</c:v>
                </c:pt>
                <c:pt idx="184">
                  <c:v>2.2995162896706223E-3</c:v>
                </c:pt>
                <c:pt idx="185">
                  <c:v>1.3471378346125995E-3</c:v>
                </c:pt>
                <c:pt idx="186">
                  <c:v>2.5216674883754564E-6</c:v>
                </c:pt>
                <c:pt idx="187">
                  <c:v>-1.5240485800934733E-3</c:v>
                </c:pt>
                <c:pt idx="188">
                  <c:v>4.9080864975659111E-4</c:v>
                </c:pt>
                <c:pt idx="189">
                  <c:v>-2.8103315751637492E-4</c:v>
                </c:pt>
                <c:pt idx="190">
                  <c:v>-1.5237186748806586E-3</c:v>
                </c:pt>
                <c:pt idx="191">
                  <c:v>9.3128854495860836E-5</c:v>
                </c:pt>
                <c:pt idx="192">
                  <c:v>8.0200724188528305E-4</c:v>
                </c:pt>
                <c:pt idx="193">
                  <c:v>1.0137305237245542E-4</c:v>
                </c:pt>
                <c:pt idx="194">
                  <c:v>2.2724869023660332E-5</c:v>
                </c:pt>
                <c:pt idx="195">
                  <c:v>1.5691216660733698E-3</c:v>
                </c:pt>
                <c:pt idx="196">
                  <c:v>-2.696592655222485E-4</c:v>
                </c:pt>
                <c:pt idx="197">
                  <c:v>-2.7156536991458369E-3</c:v>
                </c:pt>
                <c:pt idx="198">
                  <c:v>-2.4355519426511041E-4</c:v>
                </c:pt>
                <c:pt idx="199">
                  <c:v>4.7534718255566322E-3</c:v>
                </c:pt>
                <c:pt idx="200">
                  <c:v>3.263125979788839E-4</c:v>
                </c:pt>
                <c:pt idx="201">
                  <c:v>-3.0833598613133617E-4</c:v>
                </c:pt>
                <c:pt idx="202">
                  <c:v>-2.1055175664955739E-3</c:v>
                </c:pt>
                <c:pt idx="203">
                  <c:v>1.1300242657985571E-4</c:v>
                </c:pt>
                <c:pt idx="204">
                  <c:v>1.619230672056382E-3</c:v>
                </c:pt>
                <c:pt idx="205">
                  <c:v>8.675777792708228E-4</c:v>
                </c:pt>
                <c:pt idx="206">
                  <c:v>2.9238629937673455E-3</c:v>
                </c:pt>
                <c:pt idx="207">
                  <c:v>1.8567447591588682E-3</c:v>
                </c:pt>
                <c:pt idx="208">
                  <c:v>2.0858010751068079E-4</c:v>
                </c:pt>
                <c:pt idx="209">
                  <c:v>-3.0550823335150357E-3</c:v>
                </c:pt>
                <c:pt idx="210">
                  <c:v>1.4707676133496328E-4</c:v>
                </c:pt>
                <c:pt idx="211">
                  <c:v>-7.5066647805999143E-4</c:v>
                </c:pt>
                <c:pt idx="212">
                  <c:v>-1.3639123750819326E-3</c:v>
                </c:pt>
                <c:pt idx="213">
                  <c:v>-1.545597615490335E-3</c:v>
                </c:pt>
                <c:pt idx="214">
                  <c:v>4.2140279418911852E-4</c:v>
                </c:pt>
                <c:pt idx="215">
                  <c:v>2.7000861678416754E-4</c:v>
                </c:pt>
                <c:pt idx="216">
                  <c:v>-6.5931410346431463E-4</c:v>
                </c:pt>
                <c:pt idx="217">
                  <c:v>-2.4430193577895665E-5</c:v>
                </c:pt>
                <c:pt idx="218">
                  <c:v>3.5413535629595927E-3</c:v>
                </c:pt>
                <c:pt idx="219">
                  <c:v>1.3301293557743676E-4</c:v>
                </c:pt>
                <c:pt idx="220">
                  <c:v>6.7542558144451093E-5</c:v>
                </c:pt>
                <c:pt idx="221">
                  <c:v>-7.1938167556784283E-4</c:v>
                </c:pt>
                <c:pt idx="222">
                  <c:v>-4.2767280015765241E-4</c:v>
                </c:pt>
                <c:pt idx="223">
                  <c:v>-1.4082104087921321E-3</c:v>
                </c:pt>
                <c:pt idx="224">
                  <c:v>4.9372775667855251E-6</c:v>
                </c:pt>
                <c:pt idx="225">
                  <c:v>1.5107120173671884E-3</c:v>
                </c:pt>
                <c:pt idx="226">
                  <c:v>5.0341946034504481E-3</c:v>
                </c:pt>
                <c:pt idx="227">
                  <c:v>3.1410907994464665E-3</c:v>
                </c:pt>
                <c:pt idx="228">
                  <c:v>7.3832102134474553E-4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9-4B34-8FE4-93C70E61BAB2}"/>
            </c:ext>
          </c:extLst>
        </c:ser>
        <c:ser>
          <c:idx val="3"/>
          <c:order val="3"/>
          <c:tx>
            <c:strRef>
              <c:f>'LevLoans H1'!$R$2</c:f>
              <c:strCache>
                <c:ptCount val="1"/>
                <c:pt idx="0">
                  <c:v>Barclays 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'LevLoans H1'!$A$2:$A$231</c:f>
              <c:strCache>
                <c:ptCount val="230"/>
                <c:pt idx="0">
                  <c:v>Date</c:v>
                </c:pt>
                <c:pt idx="1">
                  <c:v>3/31/2025</c:v>
                </c:pt>
                <c:pt idx="2">
                  <c:v>3/28/2025</c:v>
                </c:pt>
                <c:pt idx="3">
                  <c:v>3/27/2025</c:v>
                </c:pt>
                <c:pt idx="4">
                  <c:v>3/26/2025</c:v>
                </c:pt>
                <c:pt idx="5">
                  <c:v>3/25/2025</c:v>
                </c:pt>
                <c:pt idx="6">
                  <c:v>3/24/2025</c:v>
                </c:pt>
                <c:pt idx="7">
                  <c:v>3/21/2025</c:v>
                </c:pt>
                <c:pt idx="8">
                  <c:v>3/20/2025</c:v>
                </c:pt>
                <c:pt idx="9">
                  <c:v>3/19/2025</c:v>
                </c:pt>
                <c:pt idx="10">
                  <c:v>3/18/2025</c:v>
                </c:pt>
                <c:pt idx="11">
                  <c:v>3/17/2025</c:v>
                </c:pt>
                <c:pt idx="12">
                  <c:v>3/14/2025</c:v>
                </c:pt>
                <c:pt idx="13">
                  <c:v>3/13/2025</c:v>
                </c:pt>
                <c:pt idx="14">
                  <c:v>3/12/2025</c:v>
                </c:pt>
                <c:pt idx="15">
                  <c:v>3/11/2025</c:v>
                </c:pt>
                <c:pt idx="16">
                  <c:v>3/10/2025</c:v>
                </c:pt>
                <c:pt idx="17">
                  <c:v>3/7/2025</c:v>
                </c:pt>
                <c:pt idx="18">
                  <c:v>3/6/2025</c:v>
                </c:pt>
                <c:pt idx="19">
                  <c:v>3/5/2025</c:v>
                </c:pt>
                <c:pt idx="20">
                  <c:v>3/4/2025</c:v>
                </c:pt>
                <c:pt idx="21">
                  <c:v>3/3/2025</c:v>
                </c:pt>
                <c:pt idx="22">
                  <c:v>2/28/2025</c:v>
                </c:pt>
                <c:pt idx="23">
                  <c:v>2/27/2025</c:v>
                </c:pt>
                <c:pt idx="24">
                  <c:v>2/26/2025</c:v>
                </c:pt>
                <c:pt idx="25">
                  <c:v>2/25/2025</c:v>
                </c:pt>
                <c:pt idx="26">
                  <c:v>2/24/2025</c:v>
                </c:pt>
                <c:pt idx="27">
                  <c:v>2/21/2025</c:v>
                </c:pt>
                <c:pt idx="28">
                  <c:v>2/20/2025</c:v>
                </c:pt>
                <c:pt idx="29">
                  <c:v>2/19/2025</c:v>
                </c:pt>
                <c:pt idx="30">
                  <c:v>2/18/2025</c:v>
                </c:pt>
                <c:pt idx="31">
                  <c:v>2/14/2025</c:v>
                </c:pt>
                <c:pt idx="32">
                  <c:v>2/13/2025</c:v>
                </c:pt>
                <c:pt idx="33">
                  <c:v>2/12/2025</c:v>
                </c:pt>
                <c:pt idx="34">
                  <c:v>2/11/2025</c:v>
                </c:pt>
                <c:pt idx="35">
                  <c:v>2/10/2025</c:v>
                </c:pt>
                <c:pt idx="36">
                  <c:v>2/7/2025</c:v>
                </c:pt>
                <c:pt idx="37">
                  <c:v>2/6/2025</c:v>
                </c:pt>
                <c:pt idx="38">
                  <c:v>2/5/2025</c:v>
                </c:pt>
                <c:pt idx="39">
                  <c:v>2/4/2025</c:v>
                </c:pt>
                <c:pt idx="40">
                  <c:v>2/3/2025</c:v>
                </c:pt>
                <c:pt idx="41">
                  <c:v>1/31/2025</c:v>
                </c:pt>
                <c:pt idx="42">
                  <c:v>1/30/2025</c:v>
                </c:pt>
                <c:pt idx="43">
                  <c:v>1/29/2025</c:v>
                </c:pt>
                <c:pt idx="44">
                  <c:v>1/28/2025</c:v>
                </c:pt>
                <c:pt idx="45">
                  <c:v>1/27/2025</c:v>
                </c:pt>
                <c:pt idx="46">
                  <c:v>1/24/2025</c:v>
                </c:pt>
                <c:pt idx="47">
                  <c:v>1/23/2025</c:v>
                </c:pt>
                <c:pt idx="48">
                  <c:v>1/22/2025</c:v>
                </c:pt>
                <c:pt idx="49">
                  <c:v>1/21/2025</c:v>
                </c:pt>
                <c:pt idx="50">
                  <c:v>1/17/2025</c:v>
                </c:pt>
                <c:pt idx="51">
                  <c:v>1/16/2025</c:v>
                </c:pt>
                <c:pt idx="52">
                  <c:v>1/15/2025</c:v>
                </c:pt>
                <c:pt idx="53">
                  <c:v>1/14/2025</c:v>
                </c:pt>
                <c:pt idx="54">
                  <c:v>1/13/2025</c:v>
                </c:pt>
                <c:pt idx="55">
                  <c:v>1/10/2025</c:v>
                </c:pt>
                <c:pt idx="56">
                  <c:v>1/8/2025</c:v>
                </c:pt>
                <c:pt idx="57">
                  <c:v>1/7/2025</c:v>
                </c:pt>
                <c:pt idx="58">
                  <c:v>1/6/2025</c:v>
                </c:pt>
                <c:pt idx="59">
                  <c:v>1/3/2025</c:v>
                </c:pt>
                <c:pt idx="60">
                  <c:v>1/2/2025</c:v>
                </c:pt>
                <c:pt idx="61">
                  <c:v>12/31/2024</c:v>
                </c:pt>
                <c:pt idx="62">
                  <c:v>12/30/2024</c:v>
                </c:pt>
                <c:pt idx="63">
                  <c:v>12/27/2024</c:v>
                </c:pt>
                <c:pt idx="64">
                  <c:v>12/26/2024</c:v>
                </c:pt>
                <c:pt idx="65">
                  <c:v>12/24/2024</c:v>
                </c:pt>
                <c:pt idx="66">
                  <c:v>12/23/2024</c:v>
                </c:pt>
                <c:pt idx="67">
                  <c:v>12/20/2024</c:v>
                </c:pt>
                <c:pt idx="68">
                  <c:v>12/19/2024</c:v>
                </c:pt>
                <c:pt idx="69">
                  <c:v>12/18/2024</c:v>
                </c:pt>
                <c:pt idx="70">
                  <c:v>12/17/2024</c:v>
                </c:pt>
                <c:pt idx="71">
                  <c:v>12/16/2024</c:v>
                </c:pt>
                <c:pt idx="72">
                  <c:v>12/13/2024</c:v>
                </c:pt>
                <c:pt idx="73">
                  <c:v>12/12/2024</c:v>
                </c:pt>
                <c:pt idx="74">
                  <c:v>12/11/2024</c:v>
                </c:pt>
                <c:pt idx="75">
                  <c:v>12/10/2024</c:v>
                </c:pt>
                <c:pt idx="76">
                  <c:v>12/9/2024</c:v>
                </c:pt>
                <c:pt idx="77">
                  <c:v>12/6/2024</c:v>
                </c:pt>
                <c:pt idx="78">
                  <c:v>12/5/2024</c:v>
                </c:pt>
                <c:pt idx="79">
                  <c:v>12/4/2024</c:v>
                </c:pt>
                <c:pt idx="80">
                  <c:v>12/3/2024</c:v>
                </c:pt>
                <c:pt idx="81">
                  <c:v>12/2/2024</c:v>
                </c:pt>
                <c:pt idx="82">
                  <c:v>11/29/2024</c:v>
                </c:pt>
                <c:pt idx="83">
                  <c:v>11/27/2024</c:v>
                </c:pt>
                <c:pt idx="84">
                  <c:v>11/26/2024</c:v>
                </c:pt>
                <c:pt idx="85">
                  <c:v>11/25/2024</c:v>
                </c:pt>
                <c:pt idx="86">
                  <c:v>11/22/2024</c:v>
                </c:pt>
                <c:pt idx="87">
                  <c:v>11/21/2024</c:v>
                </c:pt>
                <c:pt idx="88">
                  <c:v>11/20/2024</c:v>
                </c:pt>
                <c:pt idx="89">
                  <c:v>11/19/2024</c:v>
                </c:pt>
                <c:pt idx="90">
                  <c:v>11/18/2024</c:v>
                </c:pt>
                <c:pt idx="91">
                  <c:v>11/15/2024</c:v>
                </c:pt>
                <c:pt idx="92">
                  <c:v>11/14/2024</c:v>
                </c:pt>
                <c:pt idx="93">
                  <c:v>11/13/2024</c:v>
                </c:pt>
                <c:pt idx="94">
                  <c:v>11/12/2024</c:v>
                </c:pt>
                <c:pt idx="95">
                  <c:v>11/11/2024</c:v>
                </c:pt>
                <c:pt idx="96">
                  <c:v>11/8/2024</c:v>
                </c:pt>
                <c:pt idx="97">
                  <c:v>11/7/2024</c:v>
                </c:pt>
                <c:pt idx="98">
                  <c:v>11/6/2024</c:v>
                </c:pt>
                <c:pt idx="99">
                  <c:v>11/5/2024</c:v>
                </c:pt>
                <c:pt idx="100">
                  <c:v>11/4/2024</c:v>
                </c:pt>
                <c:pt idx="101">
                  <c:v>11/1/2024</c:v>
                </c:pt>
                <c:pt idx="102">
                  <c:v>10/31/2024</c:v>
                </c:pt>
                <c:pt idx="103">
                  <c:v>10/30/2024</c:v>
                </c:pt>
                <c:pt idx="104">
                  <c:v>10/29/2024</c:v>
                </c:pt>
                <c:pt idx="105">
                  <c:v>10/28/2024</c:v>
                </c:pt>
                <c:pt idx="106">
                  <c:v>10/25/2024</c:v>
                </c:pt>
                <c:pt idx="107">
                  <c:v>10/24/2024</c:v>
                </c:pt>
                <c:pt idx="108">
                  <c:v>10/23/2024</c:v>
                </c:pt>
                <c:pt idx="109">
                  <c:v>10/22/2024</c:v>
                </c:pt>
                <c:pt idx="110">
                  <c:v>10/21/2024</c:v>
                </c:pt>
                <c:pt idx="111">
                  <c:v>10/18/2024</c:v>
                </c:pt>
                <c:pt idx="112">
                  <c:v>10/17/2024</c:v>
                </c:pt>
                <c:pt idx="113">
                  <c:v>10/16/2024</c:v>
                </c:pt>
                <c:pt idx="114">
                  <c:v>10/15/2024</c:v>
                </c:pt>
                <c:pt idx="115">
                  <c:v>10/14/2024</c:v>
                </c:pt>
                <c:pt idx="116">
                  <c:v>10/11/2024</c:v>
                </c:pt>
                <c:pt idx="117">
                  <c:v>10/10/2024</c:v>
                </c:pt>
                <c:pt idx="118">
                  <c:v>10/9/2024</c:v>
                </c:pt>
                <c:pt idx="119">
                  <c:v>10/8/2024</c:v>
                </c:pt>
                <c:pt idx="120">
                  <c:v>10/7/2024</c:v>
                </c:pt>
                <c:pt idx="121">
                  <c:v>10/4/2024</c:v>
                </c:pt>
                <c:pt idx="122">
                  <c:v>10/3/2024</c:v>
                </c:pt>
                <c:pt idx="123">
                  <c:v>10/2/2024</c:v>
                </c:pt>
                <c:pt idx="124">
                  <c:v>10/1/2024</c:v>
                </c:pt>
                <c:pt idx="125">
                  <c:v>9/30/2024</c:v>
                </c:pt>
                <c:pt idx="126">
                  <c:v>9/27/2024</c:v>
                </c:pt>
                <c:pt idx="127">
                  <c:v>9/26/2024</c:v>
                </c:pt>
                <c:pt idx="128">
                  <c:v>9/25/2024</c:v>
                </c:pt>
                <c:pt idx="129">
                  <c:v>9/24/2024</c:v>
                </c:pt>
                <c:pt idx="130">
                  <c:v>9/23/2024</c:v>
                </c:pt>
                <c:pt idx="131">
                  <c:v>9/20/2024</c:v>
                </c:pt>
                <c:pt idx="132">
                  <c:v>9/19/2024</c:v>
                </c:pt>
                <c:pt idx="133">
                  <c:v>9/18/2024</c:v>
                </c:pt>
                <c:pt idx="134">
                  <c:v>9/17/2024</c:v>
                </c:pt>
                <c:pt idx="135">
                  <c:v>9/16/2024</c:v>
                </c:pt>
                <c:pt idx="136">
                  <c:v>9/13/2024</c:v>
                </c:pt>
                <c:pt idx="137">
                  <c:v>9/12/2024</c:v>
                </c:pt>
                <c:pt idx="138">
                  <c:v>9/11/2024</c:v>
                </c:pt>
                <c:pt idx="139">
                  <c:v>9/10/2024</c:v>
                </c:pt>
                <c:pt idx="140">
                  <c:v>9/9/2024</c:v>
                </c:pt>
                <c:pt idx="141">
                  <c:v>9/6/2024</c:v>
                </c:pt>
                <c:pt idx="142">
                  <c:v>9/5/2024</c:v>
                </c:pt>
                <c:pt idx="143">
                  <c:v>9/4/2024</c:v>
                </c:pt>
                <c:pt idx="144">
                  <c:v>9/3/2024</c:v>
                </c:pt>
                <c:pt idx="145">
                  <c:v>8/30/2024</c:v>
                </c:pt>
                <c:pt idx="146">
                  <c:v>8/29/2024</c:v>
                </c:pt>
                <c:pt idx="147">
                  <c:v>8/28/2024</c:v>
                </c:pt>
                <c:pt idx="148">
                  <c:v>8/27/2024</c:v>
                </c:pt>
                <c:pt idx="149">
                  <c:v>8/26/2024</c:v>
                </c:pt>
                <c:pt idx="150">
                  <c:v>8/23/2024</c:v>
                </c:pt>
                <c:pt idx="151">
                  <c:v>8/22/2024</c:v>
                </c:pt>
                <c:pt idx="152">
                  <c:v>8/21/2024</c:v>
                </c:pt>
                <c:pt idx="153">
                  <c:v>8/20/2024</c:v>
                </c:pt>
                <c:pt idx="154">
                  <c:v>8/19/2024</c:v>
                </c:pt>
                <c:pt idx="155">
                  <c:v>8/16/2024</c:v>
                </c:pt>
                <c:pt idx="156">
                  <c:v>8/15/2024</c:v>
                </c:pt>
                <c:pt idx="157">
                  <c:v>8/14/2024</c:v>
                </c:pt>
                <c:pt idx="158">
                  <c:v>8/13/2024</c:v>
                </c:pt>
                <c:pt idx="159">
                  <c:v>8/12/2024</c:v>
                </c:pt>
                <c:pt idx="160">
                  <c:v>8/9/2024</c:v>
                </c:pt>
                <c:pt idx="161">
                  <c:v>8/8/2024</c:v>
                </c:pt>
                <c:pt idx="162">
                  <c:v>8/7/2024</c:v>
                </c:pt>
                <c:pt idx="163">
                  <c:v>8/6/2024</c:v>
                </c:pt>
                <c:pt idx="164">
                  <c:v>8/5/2024</c:v>
                </c:pt>
                <c:pt idx="165">
                  <c:v>8/2/2024</c:v>
                </c:pt>
                <c:pt idx="166">
                  <c:v>8/1/2024</c:v>
                </c:pt>
                <c:pt idx="167">
                  <c:v>7/31/2024</c:v>
                </c:pt>
                <c:pt idx="168">
                  <c:v>7/30/2024</c:v>
                </c:pt>
                <c:pt idx="169">
                  <c:v>7/29/2024</c:v>
                </c:pt>
                <c:pt idx="170">
                  <c:v>7/26/2024</c:v>
                </c:pt>
                <c:pt idx="171">
                  <c:v>7/25/2024</c:v>
                </c:pt>
                <c:pt idx="172">
                  <c:v>7/24/2024</c:v>
                </c:pt>
                <c:pt idx="173">
                  <c:v>7/23/2024</c:v>
                </c:pt>
                <c:pt idx="174">
                  <c:v>7/22/2024</c:v>
                </c:pt>
                <c:pt idx="175">
                  <c:v>7/19/2024</c:v>
                </c:pt>
                <c:pt idx="176">
                  <c:v>7/18/2024</c:v>
                </c:pt>
                <c:pt idx="177">
                  <c:v>7/17/2024</c:v>
                </c:pt>
                <c:pt idx="178">
                  <c:v>7/16/2024</c:v>
                </c:pt>
                <c:pt idx="179">
                  <c:v>7/15/2024</c:v>
                </c:pt>
                <c:pt idx="180">
                  <c:v>7/12/2024</c:v>
                </c:pt>
                <c:pt idx="181">
                  <c:v>7/11/2024</c:v>
                </c:pt>
                <c:pt idx="182">
                  <c:v>7/10/2024</c:v>
                </c:pt>
                <c:pt idx="183">
                  <c:v>7/9/2024</c:v>
                </c:pt>
                <c:pt idx="184">
                  <c:v>7/8/2024</c:v>
                </c:pt>
                <c:pt idx="185">
                  <c:v>7/5/2024</c:v>
                </c:pt>
                <c:pt idx="186">
                  <c:v>7/3/2024</c:v>
                </c:pt>
                <c:pt idx="187">
                  <c:v>7/2/2024</c:v>
                </c:pt>
                <c:pt idx="188">
                  <c:v>7/1/2024</c:v>
                </c:pt>
                <c:pt idx="189">
                  <c:v>6/28/2024</c:v>
                </c:pt>
                <c:pt idx="190">
                  <c:v>6/27/2024</c:v>
                </c:pt>
                <c:pt idx="191">
                  <c:v>6/26/2024</c:v>
                </c:pt>
                <c:pt idx="192">
                  <c:v>6/25/2024</c:v>
                </c:pt>
                <c:pt idx="193">
                  <c:v>6/24/2024</c:v>
                </c:pt>
                <c:pt idx="194">
                  <c:v>6/21/2024</c:v>
                </c:pt>
                <c:pt idx="195">
                  <c:v>6/20/2024</c:v>
                </c:pt>
                <c:pt idx="196">
                  <c:v>6/18/2024</c:v>
                </c:pt>
                <c:pt idx="197">
                  <c:v>6/17/2024</c:v>
                </c:pt>
                <c:pt idx="198">
                  <c:v>6/14/2024</c:v>
                </c:pt>
                <c:pt idx="199">
                  <c:v>6/13/2024</c:v>
                </c:pt>
                <c:pt idx="200">
                  <c:v>6/12/2024</c:v>
                </c:pt>
                <c:pt idx="201">
                  <c:v>6/11/2024</c:v>
                </c:pt>
                <c:pt idx="202">
                  <c:v>6/10/2024</c:v>
                </c:pt>
                <c:pt idx="203">
                  <c:v>6/7/2024</c:v>
                </c:pt>
                <c:pt idx="204">
                  <c:v>6/6/2024</c:v>
                </c:pt>
                <c:pt idx="205">
                  <c:v>6/5/2024</c:v>
                </c:pt>
                <c:pt idx="206">
                  <c:v>6/4/2024</c:v>
                </c:pt>
                <c:pt idx="207">
                  <c:v>6/3/2024</c:v>
                </c:pt>
                <c:pt idx="208">
                  <c:v>5/31/2024</c:v>
                </c:pt>
                <c:pt idx="209">
                  <c:v>5/30/2024</c:v>
                </c:pt>
                <c:pt idx="210">
                  <c:v>5/29/2024</c:v>
                </c:pt>
                <c:pt idx="211">
                  <c:v>5/28/2024</c:v>
                </c:pt>
                <c:pt idx="212">
                  <c:v>5/24/2024</c:v>
                </c:pt>
                <c:pt idx="213">
                  <c:v>5/23/2024</c:v>
                </c:pt>
                <c:pt idx="214">
                  <c:v>5/22/2024</c:v>
                </c:pt>
                <c:pt idx="215">
                  <c:v>5/21/2024</c:v>
                </c:pt>
                <c:pt idx="216">
                  <c:v>5/20/2024</c:v>
                </c:pt>
                <c:pt idx="217">
                  <c:v>5/17/2024</c:v>
                </c:pt>
                <c:pt idx="218">
                  <c:v>5/16/2024</c:v>
                </c:pt>
                <c:pt idx="219">
                  <c:v>5/15/2024</c:v>
                </c:pt>
                <c:pt idx="220">
                  <c:v>5/14/2024</c:v>
                </c:pt>
                <c:pt idx="221">
                  <c:v>5/13/2024</c:v>
                </c:pt>
                <c:pt idx="222">
                  <c:v>5/10/2024</c:v>
                </c:pt>
                <c:pt idx="223">
                  <c:v>5/9/2024</c:v>
                </c:pt>
                <c:pt idx="224">
                  <c:v>5/8/2024</c:v>
                </c:pt>
                <c:pt idx="225">
                  <c:v>5/7/2024</c:v>
                </c:pt>
                <c:pt idx="226">
                  <c:v>5/6/2024</c:v>
                </c:pt>
                <c:pt idx="227">
                  <c:v>5/3/2024</c:v>
                </c:pt>
                <c:pt idx="228">
                  <c:v>5/2/2024</c:v>
                </c:pt>
                <c:pt idx="229">
                  <c:v>5/1/2024</c:v>
                </c:pt>
              </c:strCache>
            </c:strRef>
          </c:cat>
          <c:val>
            <c:numRef>
              <c:f>'LevLoans H1'!$R$3:$R$231</c:f>
              <c:numCache>
                <c:formatCode>0.00%</c:formatCode>
                <c:ptCount val="229"/>
                <c:pt idx="0">
                  <c:v>2.0282687276671485E-3</c:v>
                </c:pt>
                <c:pt idx="1">
                  <c:v>4.5773889445492877E-3</c:v>
                </c:pt>
                <c:pt idx="2">
                  <c:v>-1.3528060690100041E-3</c:v>
                </c:pt>
                <c:pt idx="3">
                  <c:v>-2.9776477464101836E-3</c:v>
                </c:pt>
                <c:pt idx="4">
                  <c:v>1.1066935615540174E-3</c:v>
                </c:pt>
                <c:pt idx="5">
                  <c:v>-4.0514126481985269E-3</c:v>
                </c:pt>
                <c:pt idx="6">
                  <c:v>-1.9637764415546544E-3</c:v>
                </c:pt>
                <c:pt idx="7">
                  <c:v>6.0638173597471479E-4</c:v>
                </c:pt>
                <c:pt idx="8">
                  <c:v>3.6004582805486685E-3</c:v>
                </c:pt>
                <c:pt idx="9">
                  <c:v>1.2283864247260023E-3</c:v>
                </c:pt>
                <c:pt idx="10">
                  <c:v>1.7483706785945685E-3</c:v>
                </c:pt>
                <c:pt idx="11">
                  <c:v>-1.0784397583200045E-3</c:v>
                </c:pt>
                <c:pt idx="12">
                  <c:v>1.6670458126208931E-3</c:v>
                </c:pt>
                <c:pt idx="13">
                  <c:v>-2.5497802622659327E-3</c:v>
                </c:pt>
                <c:pt idx="14">
                  <c:v>-4.9201513596759394E-3</c:v>
                </c:pt>
                <c:pt idx="15">
                  <c:v>3.6847757867584097E-3</c:v>
                </c:pt>
                <c:pt idx="16">
                  <c:v>-1.667371062247236E-3</c:v>
                </c:pt>
                <c:pt idx="17">
                  <c:v>-1.8787614031290367E-3</c:v>
                </c:pt>
                <c:pt idx="18">
                  <c:v>-2.7636138591513593E-3</c:v>
                </c:pt>
                <c:pt idx="19">
                  <c:v>-3.059125613007363E-3</c:v>
                </c:pt>
                <c:pt idx="20">
                  <c:v>2.3894149988719082E-3</c:v>
                </c:pt>
                <c:pt idx="21">
                  <c:v>2.8979909022304184E-3</c:v>
                </c:pt>
                <c:pt idx="22">
                  <c:v>-2.4771620147000517E-3</c:v>
                </c:pt>
                <c:pt idx="23">
                  <c:v>1.8161166756056613E-3</c:v>
                </c:pt>
                <c:pt idx="24">
                  <c:v>5.6065266739708797E-3</c:v>
                </c:pt>
                <c:pt idx="25">
                  <c:v>2.0306568540728875E-3</c:v>
                </c:pt>
                <c:pt idx="26">
                  <c:v>3.6251286428863327E-3</c:v>
                </c:pt>
                <c:pt idx="27">
                  <c:v>1.0617621233355301E-3</c:v>
                </c:pt>
                <c:pt idx="28">
                  <c:v>8.3488522308838853E-4</c:v>
                </c:pt>
                <c:pt idx="29">
                  <c:v>-3.5628194633142707E-3</c:v>
                </c:pt>
                <c:pt idx="30">
                  <c:v>3.1243294476870354E-3</c:v>
                </c:pt>
                <c:pt idx="31">
                  <c:v>6.4020580371497715E-3</c:v>
                </c:pt>
                <c:pt idx="32">
                  <c:v>-4.9608081927446923E-3</c:v>
                </c:pt>
                <c:pt idx="33">
                  <c:v>-1.9326528287060274E-3</c:v>
                </c:pt>
                <c:pt idx="34">
                  <c:v>-2.2073311662518247E-4</c:v>
                </c:pt>
                <c:pt idx="35">
                  <c:v>-3.5815413772622984E-3</c:v>
                </c:pt>
                <c:pt idx="36">
                  <c:v>-1.1506637677757281E-3</c:v>
                </c:pt>
                <c:pt idx="37">
                  <c:v>5.0291237280724044E-3</c:v>
                </c:pt>
                <c:pt idx="38">
                  <c:v>1.9173220587795914E-3</c:v>
                </c:pt>
                <c:pt idx="39">
                  <c:v>6.2894425966497636E-4</c:v>
                </c:pt>
                <c:pt idx="40">
                  <c:v>-2.035625449757883E-3</c:v>
                </c:pt>
                <c:pt idx="41">
                  <c:v>1.2463834612244096E-3</c:v>
                </c:pt>
                <c:pt idx="42">
                  <c:v>-1.2977579237882786E-3</c:v>
                </c:pt>
                <c:pt idx="43">
                  <c:v>-3.3434241032093137E-4</c:v>
                </c:pt>
                <c:pt idx="44">
                  <c:v>5.077448071800994E-3</c:v>
                </c:pt>
                <c:pt idx="45">
                  <c:v>1.6688222198124603E-3</c:v>
                </c:pt>
                <c:pt idx="46">
                  <c:v>-2.1552266606088555E-3</c:v>
                </c:pt>
                <c:pt idx="47">
                  <c:v>-1.7624054407847645E-3</c:v>
                </c:pt>
                <c:pt idx="48">
                  <c:v>3.9311328664715095E-3</c:v>
                </c:pt>
                <c:pt idx="49">
                  <c:v>4.1899389107591389E-5</c:v>
                </c:pt>
                <c:pt idx="50">
                  <c:v>1.9486950653253565E-3</c:v>
                </c:pt>
                <c:pt idx="51">
                  <c:v>9.1335374026926264E-3</c:v>
                </c:pt>
                <c:pt idx="52">
                  <c:v>-8.4197188055856742E-5</c:v>
                </c:pt>
                <c:pt idx="53">
                  <c:v>-1.4659618134024166E-3</c:v>
                </c:pt>
                <c:pt idx="54">
                  <c:v>-5.4161858034796895E-3</c:v>
                </c:pt>
                <c:pt idx="55">
                  <c:v>1.0561599143072975E-3</c:v>
                </c:pt>
                <c:pt idx="56">
                  <c:v>-4.0275514702059478E-3</c:v>
                </c:pt>
                <c:pt idx="57">
                  <c:v>-1.5687546713025746E-3</c:v>
                </c:pt>
                <c:pt idx="58">
                  <c:v>-1.8879378537437486E-3</c:v>
                </c:pt>
                <c:pt idx="59">
                  <c:v>1.9913442919383684E-4</c:v>
                </c:pt>
                <c:pt idx="60">
                  <c:v>-1.9586229032647617E-3</c:v>
                </c:pt>
                <c:pt idx="61">
                  <c:v>3.8724317400395947E-3</c:v>
                </c:pt>
                <c:pt idx="62">
                  <c:v>-2.9274302963135934E-3</c:v>
                </c:pt>
                <c:pt idx="63">
                  <c:v>6.6504479514528647E-4</c:v>
                </c:pt>
                <c:pt idx="64">
                  <c:v>1.3991534585204857E-3</c:v>
                </c:pt>
                <c:pt idx="65">
                  <c:v>-2.7061053760267795E-3</c:v>
                </c:pt>
                <c:pt idx="66">
                  <c:v>1.8333715898886105E-3</c:v>
                </c:pt>
                <c:pt idx="67">
                  <c:v>-5.5417312785832618E-3</c:v>
                </c:pt>
                <c:pt idx="68">
                  <c:v>-6.7495674411109929E-3</c:v>
                </c:pt>
                <c:pt idx="69">
                  <c:v>-4.9370488275046753E-4</c:v>
                </c:pt>
                <c:pt idx="70">
                  <c:v>5.9241150863842407E-4</c:v>
                </c:pt>
                <c:pt idx="71">
                  <c:v>-4.0193227732315817E-3</c:v>
                </c:pt>
                <c:pt idx="72">
                  <c:v>-4.5960790700131371E-3</c:v>
                </c:pt>
                <c:pt idx="73">
                  <c:v>-2.1528880774880355E-3</c:v>
                </c:pt>
                <c:pt idx="74">
                  <c:v>-1.3544113448752393E-3</c:v>
                </c:pt>
                <c:pt idx="75">
                  <c:v>-2.40705804425978E-3</c:v>
                </c:pt>
                <c:pt idx="76">
                  <c:v>1.5831450724776985E-3</c:v>
                </c:pt>
                <c:pt idx="77">
                  <c:v>-1.0087628383681491E-4</c:v>
                </c:pt>
                <c:pt idx="78">
                  <c:v>3.6612287914170594E-3</c:v>
                </c:pt>
                <c:pt idx="79">
                  <c:v>-2.1887332626641109E-3</c:v>
                </c:pt>
                <c:pt idx="80">
                  <c:v>1.1335312739979564E-3</c:v>
                </c:pt>
                <c:pt idx="81">
                  <c:v>4.4251125323422347E-3</c:v>
                </c:pt>
                <c:pt idx="82">
                  <c:v>2.4918930907817938E-3</c:v>
                </c:pt>
                <c:pt idx="83">
                  <c:v>-2.0736496598730003E-3</c:v>
                </c:pt>
                <c:pt idx="84">
                  <c:v>9.9079668602155557E-3</c:v>
                </c:pt>
                <c:pt idx="85">
                  <c:v>-6.8055052474313982E-5</c:v>
                </c:pt>
                <c:pt idx="86">
                  <c:v>-4.6361496862989959E-4</c:v>
                </c:pt>
                <c:pt idx="87">
                  <c:v>-2.1445154526262833E-3</c:v>
                </c:pt>
                <c:pt idx="88">
                  <c:v>1.4392388149084834E-3</c:v>
                </c:pt>
                <c:pt idx="89">
                  <c:v>1.8099376966951297E-3</c:v>
                </c:pt>
                <c:pt idx="90">
                  <c:v>-6.1245297936707299E-4</c:v>
                </c:pt>
                <c:pt idx="91">
                  <c:v>-6.1909734423448715E-4</c:v>
                </c:pt>
                <c:pt idx="92">
                  <c:v>-2.4238585891966924E-3</c:v>
                </c:pt>
                <c:pt idx="93">
                  <c:v>-7.7516274174801447E-3</c:v>
                </c:pt>
                <c:pt idx="94">
                  <c:v>-1.6295123585452487E-4</c:v>
                </c:pt>
                <c:pt idx="95">
                  <c:v>2.9580784277372096E-3</c:v>
                </c:pt>
                <c:pt idx="96">
                  <c:v>7.43532566899896E-3</c:v>
                </c:pt>
                <c:pt idx="97">
                  <c:v>-6.950377053107526E-3</c:v>
                </c:pt>
                <c:pt idx="98">
                  <c:v>1.974615743924435E-3</c:v>
                </c:pt>
                <c:pt idx="99">
                  <c:v>5.3162542646718602E-3</c:v>
                </c:pt>
                <c:pt idx="100">
                  <c:v>-4.9379743296886769E-3</c:v>
                </c:pt>
                <c:pt idx="101">
                  <c:v>-1.4074645863049184E-3</c:v>
                </c:pt>
                <c:pt idx="102">
                  <c:v>-3.9861222149839559E-4</c:v>
                </c:pt>
                <c:pt idx="103">
                  <c:v>4.5667879223443286E-4</c:v>
                </c:pt>
                <c:pt idx="104">
                  <c:v>-1.2021971057987191E-3</c:v>
                </c:pt>
                <c:pt idx="105">
                  <c:v>-1.8581372660297912E-3</c:v>
                </c:pt>
                <c:pt idx="106">
                  <c:v>2.1314976592876622E-3</c:v>
                </c:pt>
                <c:pt idx="107">
                  <c:v>-2.4715694910815156E-3</c:v>
                </c:pt>
                <c:pt idx="108">
                  <c:v>-8.0908799708401258E-4</c:v>
                </c:pt>
                <c:pt idx="109">
                  <c:v>-7.84192181421417E-3</c:v>
                </c:pt>
                <c:pt idx="110">
                  <c:v>-6.1636751317128979E-4</c:v>
                </c:pt>
                <c:pt idx="111">
                  <c:v>-4.9376191798292668E-3</c:v>
                </c:pt>
                <c:pt idx="112">
                  <c:v>1.5969624548539674E-3</c:v>
                </c:pt>
                <c:pt idx="113">
                  <c:v>4.1806325102926589E-3</c:v>
                </c:pt>
                <c:pt idx="114">
                  <c:v>-1.5190056872871338E-4</c:v>
                </c:pt>
                <c:pt idx="115">
                  <c:v>-2.8588514832161849E-4</c:v>
                </c:pt>
                <c:pt idx="116">
                  <c:v>-6.5996244277277682E-5</c:v>
                </c:pt>
                <c:pt idx="117">
                  <c:v>-2.2554296270638208E-3</c:v>
                </c:pt>
                <c:pt idx="118">
                  <c:v>5.6185019683163695E-4</c:v>
                </c:pt>
                <c:pt idx="119">
                  <c:v>-3.221701432960633E-3</c:v>
                </c:pt>
                <c:pt idx="120">
                  <c:v>-6.4776125211487567E-3</c:v>
                </c:pt>
                <c:pt idx="121">
                  <c:v>-3.7973396909510848E-3</c:v>
                </c:pt>
                <c:pt idx="122">
                  <c:v>-1.8914119789995576E-3</c:v>
                </c:pt>
                <c:pt idx="123">
                  <c:v>2.9197163916683255E-3</c:v>
                </c:pt>
                <c:pt idx="124">
                  <c:v>-1.8519522550070056E-3</c:v>
                </c:pt>
                <c:pt idx="125">
                  <c:v>2.5558005990742316E-3</c:v>
                </c:pt>
                <c:pt idx="126">
                  <c:v>-5.360469834373438E-4</c:v>
                </c:pt>
                <c:pt idx="127">
                  <c:v>-3.9122761980211473E-3</c:v>
                </c:pt>
                <c:pt idx="128">
                  <c:v>1.3018409160250322E-3</c:v>
                </c:pt>
                <c:pt idx="129">
                  <c:v>-1.8776852638890951E-4</c:v>
                </c:pt>
                <c:pt idx="130">
                  <c:v>-6.7614926977821455E-4</c:v>
                </c:pt>
                <c:pt idx="131">
                  <c:v>9.1769287504095409E-4</c:v>
                </c:pt>
                <c:pt idx="132">
                  <c:v>-3.2954794799966436E-3</c:v>
                </c:pt>
                <c:pt idx="133">
                  <c:v>-8.7880689316188754E-4</c:v>
                </c:pt>
                <c:pt idx="134">
                  <c:v>3.6878490645795292E-3</c:v>
                </c:pt>
                <c:pt idx="135">
                  <c:v>2.3814836633537784E-3</c:v>
                </c:pt>
                <c:pt idx="136">
                  <c:v>-5.7724984310481009E-4</c:v>
                </c:pt>
                <c:pt idx="137">
                  <c:v>-4.831097770638948E-4</c:v>
                </c:pt>
                <c:pt idx="138">
                  <c:v>2.4072864245057168E-3</c:v>
                </c:pt>
                <c:pt idx="139">
                  <c:v>1.6454541719814753E-3</c:v>
                </c:pt>
                <c:pt idx="140">
                  <c:v>8.4632728606415242E-4</c:v>
                </c:pt>
                <c:pt idx="141">
                  <c:v>2.5076012697176076E-3</c:v>
                </c:pt>
                <c:pt idx="142">
                  <c:v>4.8409767552777261E-3</c:v>
                </c:pt>
                <c:pt idx="143">
                  <c:v>3.5660433712909612E-3</c:v>
                </c:pt>
                <c:pt idx="144">
                  <c:v>-2.7814349310607556E-3</c:v>
                </c:pt>
                <c:pt idx="145">
                  <c:v>-1.5372675043833217E-3</c:v>
                </c:pt>
                <c:pt idx="146">
                  <c:v>-1.0827146496980022E-3</c:v>
                </c:pt>
                <c:pt idx="147">
                  <c:v>-3.8547151246315359E-4</c:v>
                </c:pt>
                <c:pt idx="148">
                  <c:v>-6.2309886848288532E-4</c:v>
                </c:pt>
                <c:pt idx="149">
                  <c:v>4.2599089246073696E-3</c:v>
                </c:pt>
                <c:pt idx="150">
                  <c:v>-3.8099516547386303E-3</c:v>
                </c:pt>
                <c:pt idx="151">
                  <c:v>1.8384503767749916E-3</c:v>
                </c:pt>
                <c:pt idx="152">
                  <c:v>2.4994601367747116E-3</c:v>
                </c:pt>
                <c:pt idx="153">
                  <c:v>1.9020781311913648E-3</c:v>
                </c:pt>
                <c:pt idx="154">
                  <c:v>1.9216480669441705E-3</c:v>
                </c:pt>
                <c:pt idx="155">
                  <c:v>-2.944138917258976E-3</c:v>
                </c:pt>
                <c:pt idx="156">
                  <c:v>3.0580628957386224E-3</c:v>
                </c:pt>
                <c:pt idx="157">
                  <c:v>4.3895085519845001E-3</c:v>
                </c:pt>
                <c:pt idx="158">
                  <c:v>1.9427969251610833E-3</c:v>
                </c:pt>
                <c:pt idx="159">
                  <c:v>3.6173323844812533E-3</c:v>
                </c:pt>
                <c:pt idx="160">
                  <c:v>-1.4561778703664485E-3</c:v>
                </c:pt>
                <c:pt idx="161">
                  <c:v>-2.8217533954364438E-3</c:v>
                </c:pt>
                <c:pt idx="162">
                  <c:v>-5.1585031184855357E-3</c:v>
                </c:pt>
                <c:pt idx="163">
                  <c:v>-2.2552381875005079E-3</c:v>
                </c:pt>
                <c:pt idx="164">
                  <c:v>9.1771726925380381E-3</c:v>
                </c:pt>
                <c:pt idx="165">
                  <c:v>2.6135260509689839E-3</c:v>
                </c:pt>
                <c:pt idx="166">
                  <c:v>5.2784603568734045E-3</c:v>
                </c:pt>
                <c:pt idx="167">
                  <c:v>8.3659810409408841E-4</c:v>
                </c:pt>
                <c:pt idx="168">
                  <c:v>1.7415147223893701E-3</c:v>
                </c:pt>
                <c:pt idx="169">
                  <c:v>3.8295381032253939E-3</c:v>
                </c:pt>
                <c:pt idx="170">
                  <c:v>1.9651680002139571E-3</c:v>
                </c:pt>
                <c:pt idx="171">
                  <c:v>-3.7552405005664147E-3</c:v>
                </c:pt>
                <c:pt idx="172">
                  <c:v>-3.1873485282241099E-4</c:v>
                </c:pt>
                <c:pt idx="173">
                  <c:v>-5.8878900287973046E-4</c:v>
                </c:pt>
                <c:pt idx="174">
                  <c:v>-2.9204987144084704E-3</c:v>
                </c:pt>
                <c:pt idx="175">
                  <c:v>-2.9546509595508308E-3</c:v>
                </c:pt>
                <c:pt idx="176">
                  <c:v>4.897723353547434E-7</c:v>
                </c:pt>
                <c:pt idx="177">
                  <c:v>3.9728989868879072E-3</c:v>
                </c:pt>
                <c:pt idx="178">
                  <c:v>-3.0651527435506809E-3</c:v>
                </c:pt>
                <c:pt idx="179">
                  <c:v>2.4362273551501445E-3</c:v>
                </c:pt>
                <c:pt idx="180">
                  <c:v>4.8867149890254868E-3</c:v>
                </c:pt>
                <c:pt idx="181">
                  <c:v>9.1904517123353457E-4</c:v>
                </c:pt>
                <c:pt idx="182">
                  <c:v>-1.5931489359684026E-3</c:v>
                </c:pt>
                <c:pt idx="183">
                  <c:v>6.4753893479885249E-4</c:v>
                </c:pt>
                <c:pt idx="184">
                  <c:v>4.5649969715697569E-3</c:v>
                </c:pt>
                <c:pt idx="185">
                  <c:v>5.4978917191064181E-3</c:v>
                </c:pt>
                <c:pt idx="186">
                  <c:v>3.8699260851531303E-3</c:v>
                </c:pt>
                <c:pt idx="187">
                  <c:v>-5.4872710753987031E-3</c:v>
                </c:pt>
                <c:pt idx="188">
                  <c:v>-4.6266668314818293E-3</c:v>
                </c:pt>
                <c:pt idx="189">
                  <c:v>1.8011128152550793E-3</c:v>
                </c:pt>
                <c:pt idx="190">
                  <c:v>-5.3958284067420204E-3</c:v>
                </c:pt>
                <c:pt idx="191">
                  <c:v>-2.4496772703519465E-4</c:v>
                </c:pt>
                <c:pt idx="192">
                  <c:v>1.3943645872322996E-3</c:v>
                </c:pt>
                <c:pt idx="193">
                  <c:v>-1.1558034864789235E-4</c:v>
                </c:pt>
                <c:pt idx="194">
                  <c:v>-2.8333783454009831E-3</c:v>
                </c:pt>
                <c:pt idx="195">
                  <c:v>3.7615866292173283E-3</c:v>
                </c:pt>
                <c:pt idx="196">
                  <c:v>-4.1034431054480791E-3</c:v>
                </c:pt>
                <c:pt idx="197">
                  <c:v>3.8664378074915184E-4</c:v>
                </c:pt>
                <c:pt idx="198">
                  <c:v>4.4754500231620753E-3</c:v>
                </c:pt>
                <c:pt idx="199">
                  <c:v>4.3537822958354955E-3</c:v>
                </c:pt>
                <c:pt idx="200">
                  <c:v>3.6490135933506807E-3</c:v>
                </c:pt>
                <c:pt idx="201">
                  <c:v>-1.7323638254113094E-3</c:v>
                </c:pt>
                <c:pt idx="202">
                  <c:v>-8.0836516055152741E-3</c:v>
                </c:pt>
                <c:pt idx="203">
                  <c:v>-6.0948720955422697E-4</c:v>
                </c:pt>
                <c:pt idx="204">
                  <c:v>2.4534981629718011E-3</c:v>
                </c:pt>
                <c:pt idx="205">
                  <c:v>3.6351561281049438E-3</c:v>
                </c:pt>
                <c:pt idx="206">
                  <c:v>5.4067689882981718E-3</c:v>
                </c:pt>
                <c:pt idx="207">
                  <c:v>3.8647650953653745E-3</c:v>
                </c:pt>
                <c:pt idx="208">
                  <c:v>4.1055326346632892E-3</c:v>
                </c:pt>
                <c:pt idx="209">
                  <c:v>-4.2523317328594379E-3</c:v>
                </c:pt>
                <c:pt idx="210">
                  <c:v>-3.5201975867105162E-3</c:v>
                </c:pt>
                <c:pt idx="211">
                  <c:v>3.4631537117890687E-4</c:v>
                </c:pt>
                <c:pt idx="212">
                  <c:v>-3.3492749776707909E-3</c:v>
                </c:pt>
                <c:pt idx="213">
                  <c:v>-1.228892858185171E-3</c:v>
                </c:pt>
                <c:pt idx="214">
                  <c:v>1.581783847482976E-3</c:v>
                </c:pt>
                <c:pt idx="215">
                  <c:v>-7.8004850243940105E-4</c:v>
                </c:pt>
                <c:pt idx="216">
                  <c:v>-2.339063511474837E-3</c:v>
                </c:pt>
                <c:pt idx="217">
                  <c:v>-1.3037872837659004E-3</c:v>
                </c:pt>
                <c:pt idx="218">
                  <c:v>6.5236727621389434E-3</c:v>
                </c:pt>
                <c:pt idx="219">
                  <c:v>2.2355903628621387E-3</c:v>
                </c:pt>
                <c:pt idx="220">
                  <c:v>6.7040661952022518E-4</c:v>
                </c:pt>
                <c:pt idx="221">
                  <c:v>-2.6918909069776342E-3</c:v>
                </c:pt>
                <c:pt idx="222">
                  <c:v>1.4771022767734454E-3</c:v>
                </c:pt>
                <c:pt idx="223">
                  <c:v>-2.5070277144220166E-3</c:v>
                </c:pt>
                <c:pt idx="224">
                  <c:v>1.2734269943843746E-3</c:v>
                </c:pt>
                <c:pt idx="225">
                  <c:v>1.9994385891357602E-3</c:v>
                </c:pt>
                <c:pt idx="226">
                  <c:v>5.3118528023552436E-3</c:v>
                </c:pt>
                <c:pt idx="227">
                  <c:v>3.9097182316869539E-3</c:v>
                </c:pt>
                <c:pt idx="228">
                  <c:v>3.0046700930643766E-3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C9-4B34-8FE4-93C70E61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66928"/>
        <c:axId val="1480437216"/>
      </c:lineChart>
      <c:catAx>
        <c:axId val="11837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37216"/>
        <c:crosses val="autoZero"/>
        <c:auto val="1"/>
        <c:lblAlgn val="ctr"/>
        <c:lblOffset val="100"/>
        <c:noMultiLvlLbl val="0"/>
      </c:catAx>
      <c:valAx>
        <c:axId val="14804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'LevLoans H1'!$O$2</c:f>
              <c:strCache>
                <c:ptCount val="1"/>
                <c:pt idx="0">
                  <c:v>LSTA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('LevLoans H1'!$A$2,'LevLoans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'LevLoans H1'!$O$233:$O$421</c:f>
              <c:numCache>
                <c:formatCode>0.00%</c:formatCode>
                <c:ptCount val="189"/>
                <c:pt idx="0">
                  <c:v>-7.9370488273333706E-5</c:v>
                </c:pt>
                <c:pt idx="1">
                  <c:v>1.1669804376435167E-3</c:v>
                </c:pt>
                <c:pt idx="2">
                  <c:v>-2.8539764605872708E-4</c:v>
                </c:pt>
                <c:pt idx="3">
                  <c:v>-5.9728378708334695E-4</c:v>
                </c:pt>
                <c:pt idx="4">
                  <c:v>2.6568334307697228E-5</c:v>
                </c:pt>
                <c:pt idx="5">
                  <c:v>3.3866402386606431E-4</c:v>
                </c:pt>
                <c:pt idx="6">
                  <c:v>2.6946238945502188E-5</c:v>
                </c:pt>
                <c:pt idx="7">
                  <c:v>-6.9922169083747043E-4</c:v>
                </c:pt>
                <c:pt idx="8">
                  <c:v>-4.9214293959054523E-4</c:v>
                </c:pt>
                <c:pt idx="9">
                  <c:v>-3.8617209451752288E-4</c:v>
                </c:pt>
                <c:pt idx="10">
                  <c:v>-5.9640981284247996E-4</c:v>
                </c:pt>
                <c:pt idx="11">
                  <c:v>2.784553116441657E-5</c:v>
                </c:pt>
                <c:pt idx="12">
                  <c:v>-5.9089583374627441E-4</c:v>
                </c:pt>
                <c:pt idx="13">
                  <c:v>-2.8316804841588272E-4</c:v>
                </c:pt>
                <c:pt idx="14">
                  <c:v>-5.9242744878373887E-4</c:v>
                </c:pt>
                <c:pt idx="15">
                  <c:v>-1.6988182478838709E-4</c:v>
                </c:pt>
                <c:pt idx="16">
                  <c:v>-1.7204112600044397E-4</c:v>
                </c:pt>
                <c:pt idx="17">
                  <c:v>-4.8092194519333553E-4</c:v>
                </c:pt>
                <c:pt idx="18">
                  <c:v>-1.6697176054125684E-4</c:v>
                </c:pt>
                <c:pt idx="19">
                  <c:v>-4.7825104255372342E-4</c:v>
                </c:pt>
                <c:pt idx="20">
                  <c:v>-5.8199702784544893E-4</c:v>
                </c:pt>
                <c:pt idx="21">
                  <c:v>6.5955100134340583E-4</c:v>
                </c:pt>
                <c:pt idx="22">
                  <c:v>-2.6716371156521035E-4</c:v>
                </c:pt>
                <c:pt idx="23">
                  <c:v>-5.9326029593353979E-5</c:v>
                </c:pt>
                <c:pt idx="24">
                  <c:v>-2.674874185273346E-4</c:v>
                </c:pt>
                <c:pt idx="25">
                  <c:v>4.5651575459815241E-4</c:v>
                </c:pt>
                <c:pt idx="26">
                  <c:v>-4.7293108752510804E-4</c:v>
                </c:pt>
                <c:pt idx="27">
                  <c:v>-1.0954296479015468E-3</c:v>
                </c:pt>
                <c:pt idx="28">
                  <c:v>-1.649581979625836E-4</c:v>
                </c:pt>
                <c:pt idx="29">
                  <c:v>-2.7031718262904292E-4</c:v>
                </c:pt>
                <c:pt idx="30">
                  <c:v>2.4485737356405579E-4</c:v>
                </c:pt>
                <c:pt idx="31">
                  <c:v>-3.7477830114263089E-4</c:v>
                </c:pt>
                <c:pt idx="32">
                  <c:v>1.4352921413274267E-4</c:v>
                </c:pt>
                <c:pt idx="33">
                  <c:v>1.4704825237865649E-4</c:v>
                </c:pt>
                <c:pt idx="34">
                  <c:v>1.4908379126277183E-4</c:v>
                </c:pt>
                <c:pt idx="35">
                  <c:v>5.6569072676282417E-4</c:v>
                </c:pt>
                <c:pt idx="36">
                  <c:v>-5.3886720037032987E-5</c:v>
                </c:pt>
                <c:pt idx="37">
                  <c:v>1.5228128874178459E-4</c:v>
                </c:pt>
                <c:pt idx="38">
                  <c:v>1.5071169135949525E-4</c:v>
                </c:pt>
                <c:pt idx="39">
                  <c:v>4.6081960782595743E-5</c:v>
                </c:pt>
                <c:pt idx="40">
                  <c:v>5.6254494179186487E-4</c:v>
                </c:pt>
                <c:pt idx="41">
                  <c:v>-3.6900197011979774E-4</c:v>
                </c:pt>
                <c:pt idx="42">
                  <c:v>-2.686471494994791E-4</c:v>
                </c:pt>
                <c:pt idx="43">
                  <c:v>-6.1898078977495885E-5</c:v>
                </c:pt>
                <c:pt idx="44">
                  <c:v>2.4737882560232904E-4</c:v>
                </c:pt>
                <c:pt idx="45">
                  <c:v>1.4372156415531911E-4</c:v>
                </c:pt>
                <c:pt idx="46">
                  <c:v>-1.6631717885151609E-4</c:v>
                </c:pt>
                <c:pt idx="47">
                  <c:v>1.4322497021423963E-4</c:v>
                </c:pt>
                <c:pt idx="48">
                  <c:v>-6.3450499639738922E-5</c:v>
                </c:pt>
                <c:pt idx="49">
                  <c:v>3.5399052829809818E-4</c:v>
                </c:pt>
                <c:pt idx="50">
                  <c:v>2.4949941072294202E-4</c:v>
                </c:pt>
                <c:pt idx="51">
                  <c:v>1.4795061085504102E-4</c:v>
                </c:pt>
                <c:pt idx="52">
                  <c:v>-6.0839950532631804E-5</c:v>
                </c:pt>
                <c:pt idx="53">
                  <c:v>-5.8326772144423611E-4</c:v>
                </c:pt>
                <c:pt idx="54">
                  <c:v>4.6972167057957037E-5</c:v>
                </c:pt>
                <c:pt idx="55">
                  <c:v>-2.6477012672754263E-4</c:v>
                </c:pt>
                <c:pt idx="56">
                  <c:v>4.7737026835470431E-5</c:v>
                </c:pt>
                <c:pt idx="57">
                  <c:v>-1.5831269630872669E-4</c:v>
                </c:pt>
                <c:pt idx="58">
                  <c:v>-1.5737823678363405E-4</c:v>
                </c:pt>
                <c:pt idx="59">
                  <c:v>4.7715437826667539E-5</c:v>
                </c:pt>
                <c:pt idx="60">
                  <c:v>-3.6283896223199275E-4</c:v>
                </c:pt>
                <c:pt idx="61">
                  <c:v>-6.6787208002760945E-4</c:v>
                </c:pt>
                <c:pt idx="62">
                  <c:v>-5.6468891523031584E-4</c:v>
                </c:pt>
                <c:pt idx="63">
                  <c:v>-1.5445520601220508E-4</c:v>
                </c:pt>
                <c:pt idx="64">
                  <c:v>1.5660540765094488E-4</c:v>
                </c:pt>
                <c:pt idx="65">
                  <c:v>-3.6473067540021553E-4</c:v>
                </c:pt>
                <c:pt idx="66">
                  <c:v>-5.1732042246177556E-5</c:v>
                </c:pt>
                <c:pt idx="67">
                  <c:v>-3.6668854509291915E-4</c:v>
                </c:pt>
                <c:pt idx="68">
                  <c:v>-3.6473847854978647E-4</c:v>
                </c:pt>
                <c:pt idx="69">
                  <c:v>1.548158482509443E-4</c:v>
                </c:pt>
                <c:pt idx="70">
                  <c:v>-5.37312738886353E-5</c:v>
                </c:pt>
                <c:pt idx="71">
                  <c:v>-4.6889343439426856E-4</c:v>
                </c:pt>
                <c:pt idx="72">
                  <c:v>-5.7172906963276482E-4</c:v>
                </c:pt>
                <c:pt idx="73">
                  <c:v>5.4486823897859082E-5</c:v>
                </c:pt>
                <c:pt idx="74">
                  <c:v>-4.5347176704346737E-5</c:v>
                </c:pt>
                <c:pt idx="75">
                  <c:v>-4.7201316357936562E-5</c:v>
                </c:pt>
                <c:pt idx="76">
                  <c:v>-5.0807057574875358E-5</c:v>
                </c:pt>
                <c:pt idx="77">
                  <c:v>-3.6212065497120971E-4</c:v>
                </c:pt>
                <c:pt idx="78">
                  <c:v>2.6024278720959693E-4</c:v>
                </c:pt>
                <c:pt idx="79">
                  <c:v>-1.5590172553059389E-4</c:v>
                </c:pt>
                <c:pt idx="80">
                  <c:v>-5.1022814355539126E-5</c:v>
                </c:pt>
                <c:pt idx="81">
                  <c:v>-4.8068066893725003E-5</c:v>
                </c:pt>
                <c:pt idx="82">
                  <c:v>4.7129597342987495E-4</c:v>
                </c:pt>
                <c:pt idx="83">
                  <c:v>-4.5860477853931769E-5</c:v>
                </c:pt>
                <c:pt idx="84">
                  <c:v>1.6246952314835639E-4</c:v>
                </c:pt>
                <c:pt idx="85">
                  <c:v>6.0174109133503961E-5</c:v>
                </c:pt>
                <c:pt idx="86">
                  <c:v>5.6697299084307318E-5</c:v>
                </c:pt>
                <c:pt idx="87">
                  <c:v>1.6140889581528484E-4</c:v>
                </c:pt>
                <c:pt idx="88">
                  <c:v>1.6139939551451654E-4</c:v>
                </c:pt>
                <c:pt idx="89">
                  <c:v>2.6684057343384637E-4</c:v>
                </c:pt>
                <c:pt idx="90">
                  <c:v>3.6780004756731266E-4</c:v>
                </c:pt>
                <c:pt idx="91">
                  <c:v>2.6390762876427054E-4</c:v>
                </c:pt>
                <c:pt idx="92">
                  <c:v>7.8679918932866855E-4</c:v>
                </c:pt>
                <c:pt idx="93">
                  <c:v>1.4153982364359941E-3</c:v>
                </c:pt>
                <c:pt idx="94">
                  <c:v>4.728324714222687E-4</c:v>
                </c:pt>
                <c:pt idx="95">
                  <c:v>2.5438474607342165E-4</c:v>
                </c:pt>
                <c:pt idx="96">
                  <c:v>8.8208988249327547E-4</c:v>
                </c:pt>
                <c:pt idx="97">
                  <c:v>-1.6476782749741403E-4</c:v>
                </c:pt>
                <c:pt idx="98">
                  <c:v>1.5344783624926528E-4</c:v>
                </c:pt>
                <c:pt idx="99">
                  <c:v>3.6440146460314793E-4</c:v>
                </c:pt>
                <c:pt idx="100">
                  <c:v>4.8845170048883446E-5</c:v>
                </c:pt>
                <c:pt idx="101">
                  <c:v>8.8579155428858414E-4</c:v>
                </c:pt>
                <c:pt idx="102">
                  <c:v>-5.5402059731202158E-5</c:v>
                </c:pt>
                <c:pt idx="103">
                  <c:v>4.4130147064169734E-5</c:v>
                </c:pt>
                <c:pt idx="104">
                  <c:v>4.6363574006669239E-5</c:v>
                </c:pt>
                <c:pt idx="105">
                  <c:v>-2.7117885216576543E-4</c:v>
                </c:pt>
                <c:pt idx="106">
                  <c:v>7.7438381249095301E-4</c:v>
                </c:pt>
                <c:pt idx="107">
                  <c:v>-4.8924174030551271E-4</c:v>
                </c:pt>
                <c:pt idx="108">
                  <c:v>-2.7709491341620929E-4</c:v>
                </c:pt>
                <c:pt idx="109">
                  <c:v>-5.9082929410225749E-4</c:v>
                </c:pt>
                <c:pt idx="110">
                  <c:v>3.7657491533504839E-5</c:v>
                </c:pt>
                <c:pt idx="111">
                  <c:v>-3.8241011758666232E-4</c:v>
                </c:pt>
                <c:pt idx="112">
                  <c:v>-2.7657229159527841E-4</c:v>
                </c:pt>
                <c:pt idx="113">
                  <c:v>1.3968433534050639E-4</c:v>
                </c:pt>
                <c:pt idx="114">
                  <c:v>5.6325423540926067E-4</c:v>
                </c:pt>
                <c:pt idx="115">
                  <c:v>1.3450546218374271E-4</c:v>
                </c:pt>
                <c:pt idx="116">
                  <c:v>-1.8166390912921493E-4</c:v>
                </c:pt>
                <c:pt idx="117">
                  <c:v>2.4065118294136489E-4</c:v>
                </c:pt>
                <c:pt idx="118">
                  <c:v>-6.9689349803558898E-5</c:v>
                </c:pt>
                <c:pt idx="119">
                  <c:v>-7.0885825167898986E-5</c:v>
                </c:pt>
                <c:pt idx="120">
                  <c:v>8.7495296702067016E-4</c:v>
                </c:pt>
                <c:pt idx="121">
                  <c:v>1.195907487052672E-3</c:v>
                </c:pt>
                <c:pt idx="122">
                  <c:v>9.8142341890805618E-4</c:v>
                </c:pt>
                <c:pt idx="123">
                  <c:v>-4.969676987882643E-4</c:v>
                </c:pt>
                <c:pt idx="124">
                  <c:v>-5.0458179030421491E-4</c:v>
                </c:pt>
                <c:pt idx="125">
                  <c:v>-3.9790138976081302E-4</c:v>
                </c:pt>
                <c:pt idx="126">
                  <c:v>-1.0276826162739505E-3</c:v>
                </c:pt>
                <c:pt idx="127">
                  <c:v>-1.3438406151288218E-3</c:v>
                </c:pt>
                <c:pt idx="128">
                  <c:v>-8.2178943156840933E-4</c:v>
                </c:pt>
                <c:pt idx="129">
                  <c:v>-1.8683201216118661E-4</c:v>
                </c:pt>
                <c:pt idx="130">
                  <c:v>-9.2184543509366002E-4</c:v>
                </c:pt>
                <c:pt idx="131">
                  <c:v>-1.3432399435138187E-3</c:v>
                </c:pt>
                <c:pt idx="132">
                  <c:v>-6.1177088644648325E-4</c:v>
                </c:pt>
                <c:pt idx="133">
                  <c:v>-5.0588970083653706E-4</c:v>
                </c:pt>
                <c:pt idx="134">
                  <c:v>-3.9845422107387396E-4</c:v>
                </c:pt>
                <c:pt idx="135">
                  <c:v>2.6975971088027961E-5</c:v>
                </c:pt>
                <c:pt idx="136">
                  <c:v>-2.8486340287847689E-4</c:v>
                </c:pt>
                <c:pt idx="137">
                  <c:v>1.3284604535357403E-4</c:v>
                </c:pt>
                <c:pt idx="138">
                  <c:v>5.5754221161308237E-4</c:v>
                </c:pt>
                <c:pt idx="139">
                  <c:v>6.6185324619216779E-4</c:v>
                </c:pt>
                <c:pt idx="140">
                  <c:v>1.3100494885431857E-4</c:v>
                </c:pt>
                <c:pt idx="141">
                  <c:v>-6.0480815645125308E-4</c:v>
                </c:pt>
                <c:pt idx="142">
                  <c:v>-9.1685287343201693E-4</c:v>
                </c:pt>
                <c:pt idx="143">
                  <c:v>-1.4418485773828316E-3</c:v>
                </c:pt>
                <c:pt idx="144">
                  <c:v>-1.8614294430389089E-3</c:v>
                </c:pt>
                <c:pt idx="145">
                  <c:v>-7.0587513847941707E-4</c:v>
                </c:pt>
                <c:pt idx="146">
                  <c:v>-5.9727695886846455E-4</c:v>
                </c:pt>
                <c:pt idx="147">
                  <c:v>-1.119997322114652E-3</c:v>
                </c:pt>
                <c:pt idx="148">
                  <c:v>-1.0171199195460057E-3</c:v>
                </c:pt>
                <c:pt idx="149">
                  <c:v>-9.0914295168431636E-4</c:v>
                </c:pt>
                <c:pt idx="150">
                  <c:v>2.3855968948427453E-4</c:v>
                </c:pt>
                <c:pt idx="151">
                  <c:v>-5.9430869443766188E-4</c:v>
                </c:pt>
                <c:pt idx="152">
                  <c:v>-1.0133937273985039E-3</c:v>
                </c:pt>
                <c:pt idx="153">
                  <c:v>-2.8209769387610439E-4</c:v>
                </c:pt>
                <c:pt idx="154">
                  <c:v>-7.0857771548027415E-5</c:v>
                </c:pt>
                <c:pt idx="155">
                  <c:v>1.4013934714163234E-4</c:v>
                </c:pt>
                <c:pt idx="156">
                  <c:v>2.4407095740142104E-4</c:v>
                </c:pt>
                <c:pt idx="157">
                  <c:v>6.6381785005664717E-4</c:v>
                </c:pt>
                <c:pt idx="158">
                  <c:v>5.6127062931676797E-4</c:v>
                </c:pt>
                <c:pt idx="159">
                  <c:v>6.6472563851327493E-4</c:v>
                </c:pt>
                <c:pt idx="160">
                  <c:v>5.6134325287748865E-4</c:v>
                </c:pt>
                <c:pt idx="161">
                  <c:v>3.5261540088193932E-4</c:v>
                </c:pt>
                <c:pt idx="162">
                  <c:v>2.4920856562427041E-4</c:v>
                </c:pt>
                <c:pt idx="163">
                  <c:v>3.8038280012697712E-5</c:v>
                </c:pt>
                <c:pt idx="164">
                  <c:v>3.5422301215759511E-4</c:v>
                </c:pt>
                <c:pt idx="165">
                  <c:v>4.280925352384557E-5</c:v>
                </c:pt>
                <c:pt idx="166">
                  <c:v>2.5430400571102574E-4</c:v>
                </c:pt>
                <c:pt idx="167">
                  <c:v>3.5895614073000459E-4</c:v>
                </c:pt>
                <c:pt idx="168">
                  <c:v>5.690911210345373E-4</c:v>
                </c:pt>
                <c:pt idx="169">
                  <c:v>6.7013069246124601E-4</c:v>
                </c:pt>
                <c:pt idx="170">
                  <c:v>-2.774606690941761E-4</c:v>
                </c:pt>
                <c:pt idx="171">
                  <c:v>1.4401682047382458E-4</c:v>
                </c:pt>
                <c:pt idx="172">
                  <c:v>1.4582343805957798E-4</c:v>
                </c:pt>
                <c:pt idx="173">
                  <c:v>3.6189723608748281E-5</c:v>
                </c:pt>
                <c:pt idx="174">
                  <c:v>3.70583616835507E-5</c:v>
                </c:pt>
                <c:pt idx="175">
                  <c:v>-4.8592066190211725E-4</c:v>
                </c:pt>
                <c:pt idx="176">
                  <c:v>3.9236596024450066E-5</c:v>
                </c:pt>
                <c:pt idx="177">
                  <c:v>1.4476040039590465E-4</c:v>
                </c:pt>
                <c:pt idx="178">
                  <c:v>-6.4573035229997799E-5</c:v>
                </c:pt>
                <c:pt idx="179">
                  <c:v>4.6261725920415664E-4</c:v>
                </c:pt>
                <c:pt idx="180">
                  <c:v>-2.7244636740997308E-4</c:v>
                </c:pt>
                <c:pt idx="181">
                  <c:v>2.5695441599316027E-4</c:v>
                </c:pt>
                <c:pt idx="182">
                  <c:v>4.9895704694380427E-5</c:v>
                </c:pt>
                <c:pt idx="183">
                  <c:v>-1.5987599566713584E-4</c:v>
                </c:pt>
                <c:pt idx="184">
                  <c:v>1.6328180430029704E-3</c:v>
                </c:pt>
                <c:pt idx="185">
                  <c:v>-3.71849151642345E-4</c:v>
                </c:pt>
                <c:pt idx="186">
                  <c:v>-3.7782578270084688E-4</c:v>
                </c:pt>
                <c:pt idx="187">
                  <c:v>-5.8662879745963181E-4</c:v>
                </c:pt>
                <c:pt idx="188">
                  <c:v>-4.8023997318868972E-4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B6E-8510-9A7163E94D1C}"/>
            </c:ext>
          </c:extLst>
        </c:ser>
        <c:ser>
          <c:idx val="1"/>
          <c:order val="1"/>
          <c:tx>
            <c:strRef>
              <c:f>'LevLoans H1'!$P$2</c:f>
              <c:strCache>
                <c:ptCount val="1"/>
                <c:pt idx="0">
                  <c:v>SPXT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('LevLoans H1'!$A$2,'LevLoans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'LevLoans H1'!$P$233:$P$421</c:f>
              <c:numCache>
                <c:formatCode>0.00%</c:formatCode>
                <c:ptCount val="189"/>
                <c:pt idx="0">
                  <c:v>-1.5877232058585933E-2</c:v>
                </c:pt>
                <c:pt idx="1">
                  <c:v>3.0496330902678448E-3</c:v>
                </c:pt>
                <c:pt idx="2">
                  <c:v>1.0043938622914084E-2</c:v>
                </c:pt>
                <c:pt idx="3">
                  <c:v>-4.7402906059750283E-3</c:v>
                </c:pt>
                <c:pt idx="4">
                  <c:v>3.704500682411016E-5</c:v>
                </c:pt>
                <c:pt idx="5">
                  <c:v>1.1806137065338396E-2</c:v>
                </c:pt>
                <c:pt idx="6">
                  <c:v>8.5510759918605572E-3</c:v>
                </c:pt>
                <c:pt idx="7">
                  <c:v>-8.8916206800716546E-3</c:v>
                </c:pt>
                <c:pt idx="8">
                  <c:v>-2.3261797330993428E-3</c:v>
                </c:pt>
                <c:pt idx="9">
                  <c:v>-5.9607148245778285E-3</c:v>
                </c:pt>
                <c:pt idx="10">
                  <c:v>-2.2376465633910936E-3</c:v>
                </c:pt>
                <c:pt idx="11">
                  <c:v>-1.2187984025478271E-2</c:v>
                </c:pt>
                <c:pt idx="12">
                  <c:v>-1.4611724101917578E-2</c:v>
                </c:pt>
                <c:pt idx="13">
                  <c:v>7.2899706807150189E-3</c:v>
                </c:pt>
                <c:pt idx="14">
                  <c:v>-9.6174171412379827E-3</c:v>
                </c:pt>
                <c:pt idx="15">
                  <c:v>1.4193063892187219E-3</c:v>
                </c:pt>
                <c:pt idx="16">
                  <c:v>-5.2919345500501702E-4</c:v>
                </c:pt>
                <c:pt idx="17">
                  <c:v>1.0931895660320157E-2</c:v>
                </c:pt>
                <c:pt idx="18">
                  <c:v>-1.2377168320954812E-2</c:v>
                </c:pt>
                <c:pt idx="19">
                  <c:v>9.7041386752638736E-4</c:v>
                </c:pt>
                <c:pt idx="20">
                  <c:v>-7.3805302099391179E-3</c:v>
                </c:pt>
                <c:pt idx="21">
                  <c:v>-2.1778144459102533E-3</c:v>
                </c:pt>
                <c:pt idx="22">
                  <c:v>9.8311934261019474E-4</c:v>
                </c:pt>
                <c:pt idx="23">
                  <c:v>8.5883485262097103E-3</c:v>
                </c:pt>
                <c:pt idx="24">
                  <c:v>-2.9626925161239104E-3</c:v>
                </c:pt>
                <c:pt idx="25">
                  <c:v>-3.219964478440529E-3</c:v>
                </c:pt>
                <c:pt idx="26">
                  <c:v>-1.514910690875948E-3</c:v>
                </c:pt>
                <c:pt idx="27">
                  <c:v>3.0943630633755159E-3</c:v>
                </c:pt>
                <c:pt idx="28">
                  <c:v>8.8721047832369671E-3</c:v>
                </c:pt>
                <c:pt idx="29">
                  <c:v>5.4820259960803863E-3</c:v>
                </c:pt>
                <c:pt idx="30">
                  <c:v>6.1602270621006205E-3</c:v>
                </c:pt>
                <c:pt idx="31">
                  <c:v>-6.6179140376667611E-3</c:v>
                </c:pt>
                <c:pt idx="32">
                  <c:v>-2.7920534496446159E-3</c:v>
                </c:pt>
                <c:pt idx="33">
                  <c:v>-2.0460419265194707E-3</c:v>
                </c:pt>
                <c:pt idx="34">
                  <c:v>1.1072691038473081E-2</c:v>
                </c:pt>
                <c:pt idx="35">
                  <c:v>-1.2789142654268115E-3</c:v>
                </c:pt>
                <c:pt idx="36">
                  <c:v>-6.6154990307345507E-3</c:v>
                </c:pt>
                <c:pt idx="37">
                  <c:v>1.0284912097130228E-2</c:v>
                </c:pt>
                <c:pt idx="38">
                  <c:v>5.0543320775420231E-3</c:v>
                </c:pt>
                <c:pt idx="39">
                  <c:v>-1.0330468675308291E-2</c:v>
                </c:pt>
                <c:pt idx="40">
                  <c:v>-1.3210786307985556E-3</c:v>
                </c:pt>
                <c:pt idx="41">
                  <c:v>7.9046324278624347E-3</c:v>
                </c:pt>
                <c:pt idx="42">
                  <c:v>5.2802973469383563E-3</c:v>
                </c:pt>
                <c:pt idx="43">
                  <c:v>-1.7300865578128155E-3</c:v>
                </c:pt>
                <c:pt idx="44">
                  <c:v>1.5542240260502105E-3</c:v>
                </c:pt>
                <c:pt idx="45">
                  <c:v>-3.9169010643657076E-3</c:v>
                </c:pt>
                <c:pt idx="46">
                  <c:v>2.0332102869313751E-4</c:v>
                </c:pt>
                <c:pt idx="47">
                  <c:v>2.1007869250621036E-2</c:v>
                </c:pt>
                <c:pt idx="48">
                  <c:v>1.1417140303662254E-3</c:v>
                </c:pt>
                <c:pt idx="49">
                  <c:v>-6.1350908440684915E-3</c:v>
                </c:pt>
                <c:pt idx="50">
                  <c:v>-4.8112325762870167E-3</c:v>
                </c:pt>
                <c:pt idx="51">
                  <c:v>5.8842696346503853E-3</c:v>
                </c:pt>
                <c:pt idx="52">
                  <c:v>9.6035499848929895E-3</c:v>
                </c:pt>
                <c:pt idx="53">
                  <c:v>-1.3724626600913337E-2</c:v>
                </c:pt>
                <c:pt idx="54">
                  <c:v>-1.0968482735720375E-3</c:v>
                </c:pt>
                <c:pt idx="55">
                  <c:v>5.677045057074448E-3</c:v>
                </c:pt>
                <c:pt idx="56">
                  <c:v>5.3722301713121645E-4</c:v>
                </c:pt>
                <c:pt idx="57">
                  <c:v>8.0963526703226041E-3</c:v>
                </c:pt>
                <c:pt idx="58">
                  <c:v>2.1818117836678308E-3</c:v>
                </c:pt>
                <c:pt idx="59">
                  <c:v>-3.3368113489655737E-3</c:v>
                </c:pt>
                <c:pt idx="60">
                  <c:v>1.057656111350358E-2</c:v>
                </c:pt>
                <c:pt idx="61">
                  <c:v>1.2398422922358154E-2</c:v>
                </c:pt>
                <c:pt idx="62">
                  <c:v>-1.6224581595644771E-2</c:v>
                </c:pt>
                <c:pt idx="63">
                  <c:v>-6.7419112397815173E-4</c:v>
                </c:pt>
                <c:pt idx="64">
                  <c:v>7.4189204241621454E-3</c:v>
                </c:pt>
                <c:pt idx="65">
                  <c:v>-8.076748721428384E-4</c:v>
                </c:pt>
                <c:pt idx="66">
                  <c:v>5.1614865195557247E-3</c:v>
                </c:pt>
                <c:pt idx="67">
                  <c:v>6.6257646781608948E-4</c:v>
                </c:pt>
                <c:pt idx="68">
                  <c:v>2.7869010148957596E-3</c:v>
                </c:pt>
                <c:pt idx="69">
                  <c:v>2.0365980604870604E-3</c:v>
                </c:pt>
                <c:pt idx="70">
                  <c:v>1.2214148954054815E-2</c:v>
                </c:pt>
                <c:pt idx="71">
                  <c:v>8.729249538737438E-3</c:v>
                </c:pt>
                <c:pt idx="72">
                  <c:v>-5.7528371145924018E-3</c:v>
                </c:pt>
                <c:pt idx="73">
                  <c:v>-3.8700560765168035E-3</c:v>
                </c:pt>
                <c:pt idx="74">
                  <c:v>6.8717900135673027E-4</c:v>
                </c:pt>
                <c:pt idx="75">
                  <c:v>-7.8607919981310559E-4</c:v>
                </c:pt>
                <c:pt idx="76">
                  <c:v>5.5273507072663985E-3</c:v>
                </c:pt>
                <c:pt idx="77">
                  <c:v>-1.4911920688888136E-3</c:v>
                </c:pt>
                <c:pt idx="78">
                  <c:v>1.3977685941351847E-2</c:v>
                </c:pt>
                <c:pt idx="79">
                  <c:v>1.6709285515961181E-3</c:v>
                </c:pt>
                <c:pt idx="80">
                  <c:v>-3.4519706036069131E-3</c:v>
                </c:pt>
                <c:pt idx="81">
                  <c:v>-8.1268668539058453E-3</c:v>
                </c:pt>
                <c:pt idx="82">
                  <c:v>-5.7817895721471446E-3</c:v>
                </c:pt>
                <c:pt idx="83">
                  <c:v>-2.926786401064807E-3</c:v>
                </c:pt>
                <c:pt idx="84">
                  <c:v>3.3257301423428309E-4</c:v>
                </c:pt>
                <c:pt idx="85">
                  <c:v>1.3633916232160814E-3</c:v>
                </c:pt>
                <c:pt idx="86">
                  <c:v>4.0857650440917492E-3</c:v>
                </c:pt>
                <c:pt idx="87">
                  <c:v>1.5104994424324225E-3</c:v>
                </c:pt>
                <c:pt idx="88">
                  <c:v>1.0152445216757622E-2</c:v>
                </c:pt>
                <c:pt idx="89">
                  <c:v>-1.4717280409815681E-2</c:v>
                </c:pt>
                <c:pt idx="90">
                  <c:v>5.7933388837148048E-3</c:v>
                </c:pt>
                <c:pt idx="91">
                  <c:v>4.3870587887535617E-3</c:v>
                </c:pt>
                <c:pt idx="92">
                  <c:v>-1.7272858651207201E-4</c:v>
                </c:pt>
                <c:pt idx="93">
                  <c:v>2.725936722193234E-3</c:v>
                </c:pt>
                <c:pt idx="94">
                  <c:v>1.3515177641098886E-2</c:v>
                </c:pt>
                <c:pt idx="95">
                  <c:v>4.4756777632366518E-3</c:v>
                </c:pt>
                <c:pt idx="96">
                  <c:v>3.7640966031322609E-3</c:v>
                </c:pt>
                <c:pt idx="97">
                  <c:v>3.9539180637355731E-3</c:v>
                </c:pt>
                <c:pt idx="98">
                  <c:v>7.9677410932772474E-3</c:v>
                </c:pt>
                <c:pt idx="99">
                  <c:v>-4.0385445912592965E-3</c:v>
                </c:pt>
                <c:pt idx="100">
                  <c:v>-6.8689217965611782E-4</c:v>
                </c:pt>
                <c:pt idx="101">
                  <c:v>-5.5691004092879304E-3</c:v>
                </c:pt>
                <c:pt idx="102">
                  <c:v>5.7987482425239101E-3</c:v>
                </c:pt>
                <c:pt idx="103">
                  <c:v>3.9200562976788866E-3</c:v>
                </c:pt>
                <c:pt idx="104">
                  <c:v>-9.364791277154394E-4</c:v>
                </c:pt>
                <c:pt idx="105">
                  <c:v>8.1786186220766943E-4</c:v>
                </c:pt>
                <c:pt idx="106">
                  <c:v>-2.1082150232786256E-3</c:v>
                </c:pt>
                <c:pt idx="107">
                  <c:v>4.4518999737142018E-4</c:v>
                </c:pt>
                <c:pt idx="108">
                  <c:v>3.9413416953348879E-3</c:v>
                </c:pt>
                <c:pt idx="109">
                  <c:v>-2.1680290107632949E-3</c:v>
                </c:pt>
                <c:pt idx="110">
                  <c:v>7.3205260105480008E-3</c:v>
                </c:pt>
                <c:pt idx="111">
                  <c:v>1.1310341516017619E-3</c:v>
                </c:pt>
                <c:pt idx="112">
                  <c:v>1.2581041285406602E-3</c:v>
                </c:pt>
                <c:pt idx="113">
                  <c:v>1.6059572066438044E-3</c:v>
                </c:pt>
                <c:pt idx="114">
                  <c:v>1.9113459032813251E-2</c:v>
                </c:pt>
                <c:pt idx="115">
                  <c:v>-9.5479189415081933E-4</c:v>
                </c:pt>
                <c:pt idx="116">
                  <c:v>1.5588091693746309E-2</c:v>
                </c:pt>
                <c:pt idx="117">
                  <c:v>-8.0703038668641369E-3</c:v>
                </c:pt>
                <c:pt idx="118">
                  <c:v>8.7990803073778601E-4</c:v>
                </c:pt>
                <c:pt idx="119">
                  <c:v>2.6821808504531308E-3</c:v>
                </c:pt>
                <c:pt idx="120">
                  <c:v>1.6054711488113771E-3</c:v>
                </c:pt>
                <c:pt idx="121">
                  <c:v>9.2666706229571627E-3</c:v>
                </c:pt>
                <c:pt idx="122">
                  <c:v>1.8744628139805375E-2</c:v>
                </c:pt>
                <c:pt idx="123">
                  <c:v>1.0329646092468447E-2</c:v>
                </c:pt>
                <c:pt idx="124">
                  <c:v>6.355551227638756E-3</c:v>
                </c:pt>
                <c:pt idx="125">
                  <c:v>1.1913061002156944E-2</c:v>
                </c:pt>
                <c:pt idx="126">
                  <c:v>-4.965849788536425E-3</c:v>
                </c:pt>
                <c:pt idx="127">
                  <c:v>-1.200279958703232E-2</c:v>
                </c:pt>
                <c:pt idx="128">
                  <c:v>-1.4524946079492729E-2</c:v>
                </c:pt>
                <c:pt idx="129">
                  <c:v>7.0995888289142606E-3</c:v>
                </c:pt>
                <c:pt idx="130">
                  <c:v>-1.8698923838420534E-3</c:v>
                </c:pt>
                <c:pt idx="131">
                  <c:v>-1.2741706438818334E-2</c:v>
                </c:pt>
                <c:pt idx="132">
                  <c:v>-8.5905240139213523E-3</c:v>
                </c:pt>
                <c:pt idx="133">
                  <c:v>-1.359036179698625E-2</c:v>
                </c:pt>
                <c:pt idx="134">
                  <c:v>-2.8932095397926627E-4</c:v>
                </c:pt>
                <c:pt idx="135">
                  <c:v>1.044243357935648E-2</c:v>
                </c:pt>
                <c:pt idx="136">
                  <c:v>-5.1953183074024967E-3</c:v>
                </c:pt>
                <c:pt idx="137">
                  <c:v>-6.3208367572447077E-3</c:v>
                </c:pt>
                <c:pt idx="138">
                  <c:v>4.1638888293997756E-3</c:v>
                </c:pt>
                <c:pt idx="139">
                  <c:v>5.0490269813032729E-3</c:v>
                </c:pt>
                <c:pt idx="140">
                  <c:v>6.1190916910847104E-3</c:v>
                </c:pt>
                <c:pt idx="141">
                  <c:v>1.1792965102050301E-2</c:v>
                </c:pt>
                <c:pt idx="142">
                  <c:v>-1.3051327424360437E-3</c:v>
                </c:pt>
                <c:pt idx="143">
                  <c:v>7.9298256237485543E-3</c:v>
                </c:pt>
                <c:pt idx="144">
                  <c:v>-1.3851336945577053E-2</c:v>
                </c:pt>
                <c:pt idx="145">
                  <c:v>-9.9316309702279781E-5</c:v>
                </c:pt>
                <c:pt idx="146">
                  <c:v>-2.8547511189163099E-3</c:v>
                </c:pt>
                <c:pt idx="147">
                  <c:v>5.8460156784840844E-3</c:v>
                </c:pt>
                <c:pt idx="148">
                  <c:v>6.7929697589841354E-5</c:v>
                </c:pt>
                <c:pt idx="149">
                  <c:v>-1.4848928406568929E-2</c:v>
                </c:pt>
                <c:pt idx="150">
                  <c:v>3.8582166358653858E-3</c:v>
                </c:pt>
                <c:pt idx="151">
                  <c:v>-2.4576672115708131E-3</c:v>
                </c:pt>
                <c:pt idx="152">
                  <c:v>-1.6547171923230075E-2</c:v>
                </c:pt>
                <c:pt idx="153">
                  <c:v>-9.5052772417563158E-3</c:v>
                </c:pt>
                <c:pt idx="154">
                  <c:v>-2.327221211825492E-3</c:v>
                </c:pt>
                <c:pt idx="155">
                  <c:v>5.6425471515342274E-4</c:v>
                </c:pt>
                <c:pt idx="156">
                  <c:v>-1.2292081823154777E-2</c:v>
                </c:pt>
                <c:pt idx="157">
                  <c:v>8.5396027331849922E-3</c:v>
                </c:pt>
                <c:pt idx="158">
                  <c:v>1.0799159470540332E-3</c:v>
                </c:pt>
                <c:pt idx="159">
                  <c:v>-5.8290514408521066E-3</c:v>
                </c:pt>
                <c:pt idx="160">
                  <c:v>6.5534494634127416E-3</c:v>
                </c:pt>
                <c:pt idx="161">
                  <c:v>1.3273737360315341E-3</c:v>
                </c:pt>
                <c:pt idx="162">
                  <c:v>-3.2447094764865847E-3</c:v>
                </c:pt>
                <c:pt idx="163">
                  <c:v>-7.116743740820497E-3</c:v>
                </c:pt>
                <c:pt idx="164">
                  <c:v>-4.3210541233879018E-3</c:v>
                </c:pt>
                <c:pt idx="165">
                  <c:v>1.6827782149626547E-3</c:v>
                </c:pt>
                <c:pt idx="166">
                  <c:v>-1.5311743141129819E-3</c:v>
                </c:pt>
                <c:pt idx="167">
                  <c:v>3.8344541304293767E-3</c:v>
                </c:pt>
                <c:pt idx="168">
                  <c:v>1.437267630072725E-2</c:v>
                </c:pt>
                <c:pt idx="169">
                  <c:v>6.1068329555005185E-3</c:v>
                </c:pt>
                <c:pt idx="170">
                  <c:v>6.6652328202994049E-3</c:v>
                </c:pt>
                <c:pt idx="171">
                  <c:v>-1.3602186802354033E-2</c:v>
                </c:pt>
                <c:pt idx="172">
                  <c:v>1.0895122565964366E-2</c:v>
                </c:pt>
                <c:pt idx="173">
                  <c:v>-2.9372838565804305E-3</c:v>
                </c:pt>
                <c:pt idx="174">
                  <c:v>6.7250198113180115E-3</c:v>
                </c:pt>
                <c:pt idx="175">
                  <c:v>-2.5218209756461274E-4</c:v>
                </c:pt>
                <c:pt idx="176">
                  <c:v>-7.6902916072528749E-3</c:v>
                </c:pt>
                <c:pt idx="177">
                  <c:v>-7.5674501873197464E-3</c:v>
                </c:pt>
                <c:pt idx="178">
                  <c:v>-1.156718961357317E-2</c:v>
                </c:pt>
                <c:pt idx="179">
                  <c:v>5.6420923434596926E-3</c:v>
                </c:pt>
                <c:pt idx="180">
                  <c:v>-1.0940593542754229E-3</c:v>
                </c:pt>
                <c:pt idx="181">
                  <c:v>2.1328396918085524E-4</c:v>
                </c:pt>
                <c:pt idx="182">
                  <c:v>-7.1131276580985725E-3</c:v>
                </c:pt>
                <c:pt idx="183">
                  <c:v>-4.3700621556707064E-3</c:v>
                </c:pt>
                <c:pt idx="184">
                  <c:v>8.8870764687465353E-3</c:v>
                </c:pt>
                <c:pt idx="185">
                  <c:v>-5.3867903896982483E-3</c:v>
                </c:pt>
                <c:pt idx="186">
                  <c:v>-2.6676344062359636E-3</c:v>
                </c:pt>
                <c:pt idx="187">
                  <c:v>-1.3992958390320775E-2</c:v>
                </c:pt>
                <c:pt idx="188">
                  <c:v>-2.8050729446326139E-3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4B6E-8510-9A7163E94D1C}"/>
            </c:ext>
          </c:extLst>
        </c:ser>
        <c:ser>
          <c:idx val="2"/>
          <c:order val="2"/>
          <c:tx>
            <c:strRef>
              <c:f>'LevLoans H1'!$Q$2</c:f>
              <c:strCache>
                <c:ptCount val="1"/>
                <c:pt idx="0">
                  <c:v>Barclays 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('LevLoans H1'!$A$2,'LevLoans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'LevLoans H1'!$Q$233:$Q$421</c:f>
              <c:numCache>
                <c:formatCode>0.00%</c:formatCode>
                <c:ptCount val="189"/>
                <c:pt idx="0">
                  <c:v>-1.7688754321768529E-3</c:v>
                </c:pt>
                <c:pt idx="1">
                  <c:v>2.5346241996038188E-3</c:v>
                </c:pt>
                <c:pt idx="2">
                  <c:v>2.2295837786923123E-3</c:v>
                </c:pt>
                <c:pt idx="3">
                  <c:v>-3.0770852766780488E-3</c:v>
                </c:pt>
                <c:pt idx="4">
                  <c:v>-5.136722497678381E-4</c:v>
                </c:pt>
                <c:pt idx="5">
                  <c:v>3.6025640678023496E-3</c:v>
                </c:pt>
                <c:pt idx="6">
                  <c:v>2.845587832912333E-3</c:v>
                </c:pt>
                <c:pt idx="7">
                  <c:v>7.2464545020212157E-4</c:v>
                </c:pt>
                <c:pt idx="8">
                  <c:v>-5.2094537574831623E-4</c:v>
                </c:pt>
                <c:pt idx="9">
                  <c:v>-2.2351047834767712E-4</c:v>
                </c:pt>
                <c:pt idx="10">
                  <c:v>-3.8752807051708471E-3</c:v>
                </c:pt>
                <c:pt idx="11">
                  <c:v>-2.7780686119639464E-3</c:v>
                </c:pt>
                <c:pt idx="12">
                  <c:v>-1.3283803335615296E-3</c:v>
                </c:pt>
                <c:pt idx="13">
                  <c:v>-2.5971406645914907E-3</c:v>
                </c:pt>
                <c:pt idx="14">
                  <c:v>-4.3675685019729515E-3</c:v>
                </c:pt>
                <c:pt idx="15">
                  <c:v>1.2909977364687908E-3</c:v>
                </c:pt>
                <c:pt idx="16">
                  <c:v>2.9517954991220563E-4</c:v>
                </c:pt>
                <c:pt idx="17">
                  <c:v>-7.0151626540337908E-4</c:v>
                </c:pt>
                <c:pt idx="18">
                  <c:v>5.9993003608593831E-4</c:v>
                </c:pt>
                <c:pt idx="19">
                  <c:v>-2.0299199520623645E-5</c:v>
                </c:pt>
                <c:pt idx="20">
                  <c:v>-3.0923079283698973E-3</c:v>
                </c:pt>
                <c:pt idx="21">
                  <c:v>-2.5401591766610609E-3</c:v>
                </c:pt>
                <c:pt idx="22">
                  <c:v>7.9882000377562434E-4</c:v>
                </c:pt>
                <c:pt idx="23">
                  <c:v>8.8444612598870265E-4</c:v>
                </c:pt>
                <c:pt idx="24">
                  <c:v>-6.4165442864128064E-4</c:v>
                </c:pt>
                <c:pt idx="25">
                  <c:v>-6.6555244562849225E-4</c:v>
                </c:pt>
                <c:pt idx="26">
                  <c:v>3.5478920397813418E-4</c:v>
                </c:pt>
                <c:pt idx="27">
                  <c:v>1.36931722021294E-3</c:v>
                </c:pt>
                <c:pt idx="28">
                  <c:v>1.1481581984311706E-3</c:v>
                </c:pt>
                <c:pt idx="29">
                  <c:v>1.612280456587678E-3</c:v>
                </c:pt>
                <c:pt idx="30">
                  <c:v>6.2363310244939463E-4</c:v>
                </c:pt>
                <c:pt idx="31">
                  <c:v>-1.3750557344008874E-3</c:v>
                </c:pt>
                <c:pt idx="32">
                  <c:v>-2.2047827973460388E-3</c:v>
                </c:pt>
                <c:pt idx="33">
                  <c:v>5.6721226714717687E-4</c:v>
                </c:pt>
                <c:pt idx="34">
                  <c:v>7.8261467507223514E-5</c:v>
                </c:pt>
                <c:pt idx="35">
                  <c:v>-3.2667460017898886E-4</c:v>
                </c:pt>
                <c:pt idx="36">
                  <c:v>9.8151068345320169E-4</c:v>
                </c:pt>
                <c:pt idx="37">
                  <c:v>1.3865069611092018E-3</c:v>
                </c:pt>
                <c:pt idx="38">
                  <c:v>1.0380615648954983E-3</c:v>
                </c:pt>
                <c:pt idx="39">
                  <c:v>4.0818085698290929E-4</c:v>
                </c:pt>
                <c:pt idx="40">
                  <c:v>8.520700819409921E-4</c:v>
                </c:pt>
                <c:pt idx="41">
                  <c:v>1.6235782272386867E-3</c:v>
                </c:pt>
                <c:pt idx="42">
                  <c:v>6.4384984550458491E-4</c:v>
                </c:pt>
                <c:pt idx="43">
                  <c:v>-6.2812645533583122E-4</c:v>
                </c:pt>
                <c:pt idx="44">
                  <c:v>-5.7760736134149226E-4</c:v>
                </c:pt>
                <c:pt idx="45">
                  <c:v>1.2603666578470119E-4</c:v>
                </c:pt>
                <c:pt idx="46">
                  <c:v>1.1505055333200787E-3</c:v>
                </c:pt>
                <c:pt idx="47">
                  <c:v>2.1810688101826514E-3</c:v>
                </c:pt>
                <c:pt idx="48">
                  <c:v>-5.7476394891065041E-4</c:v>
                </c:pt>
                <c:pt idx="49">
                  <c:v>7.5146415709514969E-4</c:v>
                </c:pt>
                <c:pt idx="50">
                  <c:v>-1.2432017207447688E-3</c:v>
                </c:pt>
                <c:pt idx="51">
                  <c:v>1.6143452327535002E-3</c:v>
                </c:pt>
                <c:pt idx="52">
                  <c:v>8.8706876607114182E-4</c:v>
                </c:pt>
                <c:pt idx="53">
                  <c:v>-5.4354373270996126E-3</c:v>
                </c:pt>
                <c:pt idx="54">
                  <c:v>1.7326180791443768E-4</c:v>
                </c:pt>
                <c:pt idx="55">
                  <c:v>8.062157911052914E-4</c:v>
                </c:pt>
                <c:pt idx="56">
                  <c:v>7.3645428720237049E-5</c:v>
                </c:pt>
                <c:pt idx="57">
                  <c:v>1.6829509920330832E-3</c:v>
                </c:pt>
                <c:pt idx="58">
                  <c:v>1.6427034747905633E-3</c:v>
                </c:pt>
                <c:pt idx="59">
                  <c:v>-3.6510364008169871E-3</c:v>
                </c:pt>
                <c:pt idx="60">
                  <c:v>-2.1182511328513565E-3</c:v>
                </c:pt>
                <c:pt idx="61">
                  <c:v>2.190351658064138E-3</c:v>
                </c:pt>
                <c:pt idx="62">
                  <c:v>-9.2300479689877424E-4</c:v>
                </c:pt>
                <c:pt idx="63">
                  <c:v>-3.1157642301671284E-4</c:v>
                </c:pt>
                <c:pt idx="64">
                  <c:v>1.3984921902054914E-3</c:v>
                </c:pt>
                <c:pt idx="65">
                  <c:v>1.0023434902790562E-3</c:v>
                </c:pt>
                <c:pt idx="66">
                  <c:v>1.949473631309262E-3</c:v>
                </c:pt>
                <c:pt idx="67">
                  <c:v>6.1477674104759572E-4</c:v>
                </c:pt>
                <c:pt idx="68">
                  <c:v>-6.3089895516454941E-4</c:v>
                </c:pt>
                <c:pt idx="69">
                  <c:v>2.409078308001078E-3</c:v>
                </c:pt>
                <c:pt idx="70">
                  <c:v>3.9485259691973695E-4</c:v>
                </c:pt>
                <c:pt idx="71">
                  <c:v>6.6030230935876233E-5</c:v>
                </c:pt>
                <c:pt idx="72">
                  <c:v>-3.7434748180128485E-3</c:v>
                </c:pt>
                <c:pt idx="73">
                  <c:v>-2.5561030919887262E-3</c:v>
                </c:pt>
                <c:pt idx="74">
                  <c:v>1.7161296541507998E-3</c:v>
                </c:pt>
                <c:pt idx="75">
                  <c:v>1.0764739939823631E-3</c:v>
                </c:pt>
                <c:pt idx="76">
                  <c:v>1.7733638700676568E-3</c:v>
                </c:pt>
                <c:pt idx="77">
                  <c:v>1.3536413284673809E-3</c:v>
                </c:pt>
                <c:pt idx="78">
                  <c:v>3.029765170641685E-3</c:v>
                </c:pt>
                <c:pt idx="79">
                  <c:v>-5.4723850751936531E-4</c:v>
                </c:pt>
                <c:pt idx="80">
                  <c:v>-2.33508658662962E-3</c:v>
                </c:pt>
                <c:pt idx="81">
                  <c:v>-4.5297014655089063E-3</c:v>
                </c:pt>
                <c:pt idx="82">
                  <c:v>-4.4467812434545451E-3</c:v>
                </c:pt>
                <c:pt idx="83">
                  <c:v>9.2188329201103869E-5</c:v>
                </c:pt>
                <c:pt idx="84">
                  <c:v>-9.4341033151679188E-4</c:v>
                </c:pt>
                <c:pt idx="85">
                  <c:v>3.2408448509695376E-3</c:v>
                </c:pt>
                <c:pt idx="86">
                  <c:v>9.8623765089000948E-4</c:v>
                </c:pt>
                <c:pt idx="87">
                  <c:v>5.8252635768640815E-4</c:v>
                </c:pt>
                <c:pt idx="88">
                  <c:v>9.6042747775038073E-4</c:v>
                </c:pt>
                <c:pt idx="89">
                  <c:v>2.2041635502318968E-3</c:v>
                </c:pt>
                <c:pt idx="90">
                  <c:v>2.1817644216906018E-3</c:v>
                </c:pt>
                <c:pt idx="91">
                  <c:v>3.8536429014746076E-5</c:v>
                </c:pt>
                <c:pt idx="92">
                  <c:v>-4.4960267415938837E-4</c:v>
                </c:pt>
                <c:pt idx="93">
                  <c:v>1.2239308052040876E-2</c:v>
                </c:pt>
                <c:pt idx="94">
                  <c:v>6.0547007582743007E-3</c:v>
                </c:pt>
                <c:pt idx="95">
                  <c:v>1.2241824200072138E-3</c:v>
                </c:pt>
                <c:pt idx="96">
                  <c:v>-7.5487850511779531E-4</c:v>
                </c:pt>
                <c:pt idx="97">
                  <c:v>-1.595798376888613E-3</c:v>
                </c:pt>
                <c:pt idx="98">
                  <c:v>5.9470379728132627E-4</c:v>
                </c:pt>
                <c:pt idx="99">
                  <c:v>1.299546271873453E-3</c:v>
                </c:pt>
                <c:pt idx="100">
                  <c:v>1.7676530967356552E-3</c:v>
                </c:pt>
                <c:pt idx="101">
                  <c:v>8.1623629992089164E-4</c:v>
                </c:pt>
                <c:pt idx="102">
                  <c:v>3.0686727933113556E-3</c:v>
                </c:pt>
                <c:pt idx="103">
                  <c:v>-2.6199157601325407E-4</c:v>
                </c:pt>
                <c:pt idx="104">
                  <c:v>5.286141512209408E-3</c:v>
                </c:pt>
                <c:pt idx="105">
                  <c:v>2.5576620244911474E-3</c:v>
                </c:pt>
                <c:pt idx="106">
                  <c:v>1.5139300696076496E-3</c:v>
                </c:pt>
                <c:pt idx="107">
                  <c:v>-2.2057329731861586E-4</c:v>
                </c:pt>
                <c:pt idx="108">
                  <c:v>1.7151356949767216E-3</c:v>
                </c:pt>
                <c:pt idx="109">
                  <c:v>1.0846792020036133E-4</c:v>
                </c:pt>
                <c:pt idx="110">
                  <c:v>2.2758122086030674E-3</c:v>
                </c:pt>
                <c:pt idx="111">
                  <c:v>6.2587190158169825E-4</c:v>
                </c:pt>
                <c:pt idx="112">
                  <c:v>-6.172613893745682E-4</c:v>
                </c:pt>
                <c:pt idx="113">
                  <c:v>-6.9289467440969421E-4</c:v>
                </c:pt>
                <c:pt idx="114">
                  <c:v>8.4839740504343286E-3</c:v>
                </c:pt>
                <c:pt idx="115">
                  <c:v>1.4017207004757282E-4</c:v>
                </c:pt>
                <c:pt idx="116">
                  <c:v>4.2651220496803255E-4</c:v>
                </c:pt>
                <c:pt idx="117">
                  <c:v>-2.8198665839718196E-3</c:v>
                </c:pt>
                <c:pt idx="118">
                  <c:v>1.8835598363131645E-4</c:v>
                </c:pt>
                <c:pt idx="119">
                  <c:v>-1.213376022775714E-3</c:v>
                </c:pt>
                <c:pt idx="120">
                  <c:v>-5.0659633288818728E-4</c:v>
                </c:pt>
                <c:pt idx="121">
                  <c:v>8.6982044389749547E-3</c:v>
                </c:pt>
                <c:pt idx="122">
                  <c:v>1.1365088346339647E-2</c:v>
                </c:pt>
                <c:pt idx="123">
                  <c:v>3.7807968154848215E-3</c:v>
                </c:pt>
                <c:pt idx="124">
                  <c:v>2.2092110910090224E-3</c:v>
                </c:pt>
                <c:pt idx="125">
                  <c:v>3.8311474823915503E-4</c:v>
                </c:pt>
                <c:pt idx="126">
                  <c:v>3.0316782909212137E-5</c:v>
                </c:pt>
                <c:pt idx="127">
                  <c:v>-6.9447246633624893E-4</c:v>
                </c:pt>
                <c:pt idx="128">
                  <c:v>-1.6002189864099403E-3</c:v>
                </c:pt>
                <c:pt idx="129">
                  <c:v>3.3011620837279931E-3</c:v>
                </c:pt>
                <c:pt idx="130">
                  <c:v>2.002057942158908E-3</c:v>
                </c:pt>
                <c:pt idx="131">
                  <c:v>-1.2217934068546876E-3</c:v>
                </c:pt>
                <c:pt idx="132">
                  <c:v>-2.5787579919723802E-3</c:v>
                </c:pt>
                <c:pt idx="133">
                  <c:v>-4.198346458708091E-3</c:v>
                </c:pt>
                <c:pt idx="134">
                  <c:v>-3.5856177021101887E-3</c:v>
                </c:pt>
                <c:pt idx="135">
                  <c:v>-1.1357189374292531E-3</c:v>
                </c:pt>
                <c:pt idx="136">
                  <c:v>-1.8943351091094129E-5</c:v>
                </c:pt>
                <c:pt idx="137">
                  <c:v>-3.5129013685045729E-3</c:v>
                </c:pt>
                <c:pt idx="138">
                  <c:v>6.5148195306918844E-4</c:v>
                </c:pt>
                <c:pt idx="139">
                  <c:v>3.655476644130351E-3</c:v>
                </c:pt>
                <c:pt idx="140">
                  <c:v>3.6648300996118266E-3</c:v>
                </c:pt>
                <c:pt idx="141">
                  <c:v>-4.4426996332669333E-5</c:v>
                </c:pt>
                <c:pt idx="142">
                  <c:v>5.3188143757543216E-4</c:v>
                </c:pt>
                <c:pt idx="143">
                  <c:v>2.2411344750405959E-4</c:v>
                </c:pt>
                <c:pt idx="144">
                  <c:v>-8.5205644757399002E-3</c:v>
                </c:pt>
                <c:pt idx="145">
                  <c:v>-5.2297984594928959E-3</c:v>
                </c:pt>
                <c:pt idx="146">
                  <c:v>1.4962984845705574E-3</c:v>
                </c:pt>
                <c:pt idx="147">
                  <c:v>2.4500915091207887E-4</c:v>
                </c:pt>
                <c:pt idx="148">
                  <c:v>-1.5179778112873743E-3</c:v>
                </c:pt>
                <c:pt idx="149">
                  <c:v>-3.2955725971687277E-3</c:v>
                </c:pt>
                <c:pt idx="150">
                  <c:v>-2.0722915759466831E-3</c:v>
                </c:pt>
                <c:pt idx="151">
                  <c:v>3.4401790966853696E-4</c:v>
                </c:pt>
                <c:pt idx="152">
                  <c:v>-5.4083556779601638E-3</c:v>
                </c:pt>
                <c:pt idx="153">
                  <c:v>1.6059722113226371E-4</c:v>
                </c:pt>
                <c:pt idx="154">
                  <c:v>-1.7748005395468169E-3</c:v>
                </c:pt>
                <c:pt idx="155">
                  <c:v>-7.5838703139807784E-4</c:v>
                </c:pt>
                <c:pt idx="156">
                  <c:v>-1.390101221724338E-3</c:v>
                </c:pt>
                <c:pt idx="157">
                  <c:v>1.1494168674797134E-3</c:v>
                </c:pt>
                <c:pt idx="158">
                  <c:v>7.0691594928207202E-4</c:v>
                </c:pt>
                <c:pt idx="159">
                  <c:v>-3.6024302024795229E-4</c:v>
                </c:pt>
                <c:pt idx="160">
                  <c:v>9.3792105463141873E-4</c:v>
                </c:pt>
                <c:pt idx="161">
                  <c:v>4.2895750857607773E-4</c:v>
                </c:pt>
                <c:pt idx="162">
                  <c:v>8.4252119980288143E-4</c:v>
                </c:pt>
                <c:pt idx="163">
                  <c:v>-2.0212820840355139E-3</c:v>
                </c:pt>
                <c:pt idx="164">
                  <c:v>-3.0178309919420832E-3</c:v>
                </c:pt>
                <c:pt idx="165">
                  <c:v>-4.7358697214061607E-5</c:v>
                </c:pt>
                <c:pt idx="166">
                  <c:v>6.5092514133491264E-4</c:v>
                </c:pt>
                <c:pt idx="167">
                  <c:v>2.0227281287157339E-3</c:v>
                </c:pt>
                <c:pt idx="168">
                  <c:v>3.5868600703234943E-3</c:v>
                </c:pt>
                <c:pt idx="169">
                  <c:v>2.4583981441013147E-3</c:v>
                </c:pt>
                <c:pt idx="170">
                  <c:v>7.7683458402733052E-4</c:v>
                </c:pt>
                <c:pt idx="171">
                  <c:v>-2.0275111492950026E-3</c:v>
                </c:pt>
                <c:pt idx="172">
                  <c:v>4.694235461408125E-3</c:v>
                </c:pt>
                <c:pt idx="173">
                  <c:v>6.9633364975096868E-4</c:v>
                </c:pt>
                <c:pt idx="174">
                  <c:v>-8.4427809075926508E-4</c:v>
                </c:pt>
                <c:pt idx="175">
                  <c:v>-1.3246355907159391E-3</c:v>
                </c:pt>
                <c:pt idx="176">
                  <c:v>-4.2228870204881197E-3</c:v>
                </c:pt>
                <c:pt idx="177">
                  <c:v>-1.0958702249426189E-3</c:v>
                </c:pt>
                <c:pt idx="178">
                  <c:v>-2.0633120738489108E-3</c:v>
                </c:pt>
                <c:pt idx="179">
                  <c:v>-3.7111913436138622E-4</c:v>
                </c:pt>
                <c:pt idx="180">
                  <c:v>-1.607407604473754E-3</c:v>
                </c:pt>
                <c:pt idx="181">
                  <c:v>9.3836007391523424E-4</c:v>
                </c:pt>
                <c:pt idx="182">
                  <c:v>1.0335245519070835E-3</c:v>
                </c:pt>
                <c:pt idx="183">
                  <c:v>5.2371859404720666E-4</c:v>
                </c:pt>
                <c:pt idx="184">
                  <c:v>1.4917300817911539E-3</c:v>
                </c:pt>
                <c:pt idx="185">
                  <c:v>3.4004038253654389E-3</c:v>
                </c:pt>
                <c:pt idx="186">
                  <c:v>-2.7144326273920161E-3</c:v>
                </c:pt>
                <c:pt idx="187">
                  <c:v>-4.0037232149390256E-3</c:v>
                </c:pt>
                <c:pt idx="188">
                  <c:v>-3.019950639972957E-3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4B6E-8510-9A7163E94D1C}"/>
            </c:ext>
          </c:extLst>
        </c:ser>
        <c:ser>
          <c:idx val="3"/>
          <c:order val="3"/>
          <c:tx>
            <c:strRef>
              <c:f>'LevLoans H1'!$R$2</c:f>
              <c:strCache>
                <c:ptCount val="1"/>
                <c:pt idx="0">
                  <c:v>Barclays 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('LevLoans H1'!$A$2,'LevLoans H1'!$A$233:$A$422)</c:f>
              <c:strCache>
                <c:ptCount val="191"/>
                <c:pt idx="0">
                  <c:v>Date</c:v>
                </c:pt>
                <c:pt idx="1">
                  <c:v>4/30/2024</c:v>
                </c:pt>
                <c:pt idx="2">
                  <c:v>4/29/2024</c:v>
                </c:pt>
                <c:pt idx="3">
                  <c:v>4/26/2024</c:v>
                </c:pt>
                <c:pt idx="4">
                  <c:v>4/25/2024</c:v>
                </c:pt>
                <c:pt idx="5">
                  <c:v>4/24/2024</c:v>
                </c:pt>
                <c:pt idx="6">
                  <c:v>4/23/2024</c:v>
                </c:pt>
                <c:pt idx="7">
                  <c:v>4/22/2024</c:v>
                </c:pt>
                <c:pt idx="8">
                  <c:v>4/19/2024</c:v>
                </c:pt>
                <c:pt idx="9">
                  <c:v>4/18/2024</c:v>
                </c:pt>
                <c:pt idx="10">
                  <c:v>4/17/2024</c:v>
                </c:pt>
                <c:pt idx="11">
                  <c:v>4/16/2024</c:v>
                </c:pt>
                <c:pt idx="12">
                  <c:v>4/15/2024</c:v>
                </c:pt>
                <c:pt idx="13">
                  <c:v>4/12/2024</c:v>
                </c:pt>
                <c:pt idx="14">
                  <c:v>4/11/2024</c:v>
                </c:pt>
                <c:pt idx="15">
                  <c:v>4/10/2024</c:v>
                </c:pt>
                <c:pt idx="16">
                  <c:v>4/9/2024</c:v>
                </c:pt>
                <c:pt idx="17">
                  <c:v>4/8/2024</c:v>
                </c:pt>
                <c:pt idx="18">
                  <c:v>4/5/2024</c:v>
                </c:pt>
                <c:pt idx="19">
                  <c:v>4/4/2024</c:v>
                </c:pt>
                <c:pt idx="20">
                  <c:v>4/3/2024</c:v>
                </c:pt>
                <c:pt idx="21">
                  <c:v>4/2/2024</c:v>
                </c:pt>
                <c:pt idx="22">
                  <c:v>4/1/2024</c:v>
                </c:pt>
                <c:pt idx="23">
                  <c:v>3/28/2024</c:v>
                </c:pt>
                <c:pt idx="24">
                  <c:v>3/27/2024</c:v>
                </c:pt>
                <c:pt idx="25">
                  <c:v>3/26/2024</c:v>
                </c:pt>
                <c:pt idx="26">
                  <c:v>3/25/2024</c:v>
                </c:pt>
                <c:pt idx="27">
                  <c:v>3/22/2024</c:v>
                </c:pt>
                <c:pt idx="28">
                  <c:v>3/21/2024</c:v>
                </c:pt>
                <c:pt idx="29">
                  <c:v>3/20/2024</c:v>
                </c:pt>
                <c:pt idx="30">
                  <c:v>3/19/2024</c:v>
                </c:pt>
                <c:pt idx="31">
                  <c:v>3/18/2024</c:v>
                </c:pt>
                <c:pt idx="32">
                  <c:v>3/15/2024</c:v>
                </c:pt>
                <c:pt idx="33">
                  <c:v>3/14/2024</c:v>
                </c:pt>
                <c:pt idx="34">
                  <c:v>3/13/2024</c:v>
                </c:pt>
                <c:pt idx="35">
                  <c:v>3/12/2024</c:v>
                </c:pt>
                <c:pt idx="36">
                  <c:v>3/11/2024</c:v>
                </c:pt>
                <c:pt idx="37">
                  <c:v>3/8/2024</c:v>
                </c:pt>
                <c:pt idx="38">
                  <c:v>3/7/2024</c:v>
                </c:pt>
                <c:pt idx="39">
                  <c:v>3/6/2024</c:v>
                </c:pt>
                <c:pt idx="40">
                  <c:v>3/5/2024</c:v>
                </c:pt>
                <c:pt idx="41">
                  <c:v>3/4/2024</c:v>
                </c:pt>
                <c:pt idx="42">
                  <c:v>3/1/2024</c:v>
                </c:pt>
                <c:pt idx="43">
                  <c:v>2/29/2024</c:v>
                </c:pt>
                <c:pt idx="44">
                  <c:v>2/28/2024</c:v>
                </c:pt>
                <c:pt idx="45">
                  <c:v>2/27/2024</c:v>
                </c:pt>
                <c:pt idx="46">
                  <c:v>2/26/2024</c:v>
                </c:pt>
                <c:pt idx="47">
                  <c:v>2/23/2024</c:v>
                </c:pt>
                <c:pt idx="48">
                  <c:v>2/22/2024</c:v>
                </c:pt>
                <c:pt idx="49">
                  <c:v>2/21/2024</c:v>
                </c:pt>
                <c:pt idx="50">
                  <c:v>2/20/2024</c:v>
                </c:pt>
                <c:pt idx="51">
                  <c:v>2/16/2024</c:v>
                </c:pt>
                <c:pt idx="52">
                  <c:v>2/15/2024</c:v>
                </c:pt>
                <c:pt idx="53">
                  <c:v>2/14/2024</c:v>
                </c:pt>
                <c:pt idx="54">
                  <c:v>2/13/2024</c:v>
                </c:pt>
                <c:pt idx="55">
                  <c:v>2/12/2024</c:v>
                </c:pt>
                <c:pt idx="56">
                  <c:v>2/9/2024</c:v>
                </c:pt>
                <c:pt idx="57">
                  <c:v>2/8/2024</c:v>
                </c:pt>
                <c:pt idx="58">
                  <c:v>2/7/2024</c:v>
                </c:pt>
                <c:pt idx="59">
                  <c:v>2/6/2024</c:v>
                </c:pt>
                <c:pt idx="60">
                  <c:v>2/5/2024</c:v>
                </c:pt>
                <c:pt idx="61">
                  <c:v>2/2/2024</c:v>
                </c:pt>
                <c:pt idx="62">
                  <c:v>2/1/2024</c:v>
                </c:pt>
                <c:pt idx="63">
                  <c:v>1/31/2024</c:v>
                </c:pt>
                <c:pt idx="64">
                  <c:v>1/30/2024</c:v>
                </c:pt>
                <c:pt idx="65">
                  <c:v>1/29/2024</c:v>
                </c:pt>
                <c:pt idx="66">
                  <c:v>1/26/2024</c:v>
                </c:pt>
                <c:pt idx="67">
                  <c:v>1/25/2024</c:v>
                </c:pt>
                <c:pt idx="68">
                  <c:v>1/24/2024</c:v>
                </c:pt>
                <c:pt idx="69">
                  <c:v>1/23/2024</c:v>
                </c:pt>
                <c:pt idx="70">
                  <c:v>1/22/2024</c:v>
                </c:pt>
                <c:pt idx="71">
                  <c:v>1/19/2024</c:v>
                </c:pt>
                <c:pt idx="72">
                  <c:v>1/18/2024</c:v>
                </c:pt>
                <c:pt idx="73">
                  <c:v>1/17/2024</c:v>
                </c:pt>
                <c:pt idx="74">
                  <c:v>1/16/2024</c:v>
                </c:pt>
                <c:pt idx="75">
                  <c:v>1/12/2024</c:v>
                </c:pt>
                <c:pt idx="76">
                  <c:v>1/11/2024</c:v>
                </c:pt>
                <c:pt idx="77">
                  <c:v>1/10/2024</c:v>
                </c:pt>
                <c:pt idx="78">
                  <c:v>1/9/2024</c:v>
                </c:pt>
                <c:pt idx="79">
                  <c:v>1/8/2024</c:v>
                </c:pt>
                <c:pt idx="80">
                  <c:v>1/5/2024</c:v>
                </c:pt>
                <c:pt idx="81">
                  <c:v>1/4/2024</c:v>
                </c:pt>
                <c:pt idx="82">
                  <c:v>1/3/2024</c:v>
                </c:pt>
                <c:pt idx="83">
                  <c:v>1/2/2024</c:v>
                </c:pt>
                <c:pt idx="84">
                  <c:v>12/29/2023</c:v>
                </c:pt>
                <c:pt idx="85">
                  <c:v>12/28/2023</c:v>
                </c:pt>
                <c:pt idx="86">
                  <c:v>12/27/2023</c:v>
                </c:pt>
                <c:pt idx="87">
                  <c:v>12/26/2023</c:v>
                </c:pt>
                <c:pt idx="88">
                  <c:v>12/22/2023</c:v>
                </c:pt>
                <c:pt idx="89">
                  <c:v>12/21/2023</c:v>
                </c:pt>
                <c:pt idx="90">
                  <c:v>12/20/2023</c:v>
                </c:pt>
                <c:pt idx="91">
                  <c:v>12/19/2023</c:v>
                </c:pt>
                <c:pt idx="92">
                  <c:v>12/18/2023</c:v>
                </c:pt>
                <c:pt idx="93">
                  <c:v>12/15/2023</c:v>
                </c:pt>
                <c:pt idx="94">
                  <c:v>12/14/2023</c:v>
                </c:pt>
                <c:pt idx="95">
                  <c:v>12/13/2023</c:v>
                </c:pt>
                <c:pt idx="96">
                  <c:v>12/12/2023</c:v>
                </c:pt>
                <c:pt idx="97">
                  <c:v>12/11/2023</c:v>
                </c:pt>
                <c:pt idx="98">
                  <c:v>12/8/2023</c:v>
                </c:pt>
                <c:pt idx="99">
                  <c:v>12/7/2023</c:v>
                </c:pt>
                <c:pt idx="100">
                  <c:v>12/6/2023</c:v>
                </c:pt>
                <c:pt idx="101">
                  <c:v>12/5/2023</c:v>
                </c:pt>
                <c:pt idx="102">
                  <c:v>12/4/2023</c:v>
                </c:pt>
                <c:pt idx="103">
                  <c:v>12/1/2023</c:v>
                </c:pt>
                <c:pt idx="104">
                  <c:v>11/30/2023</c:v>
                </c:pt>
                <c:pt idx="105">
                  <c:v>11/29/2023</c:v>
                </c:pt>
                <c:pt idx="106">
                  <c:v>11/28/2023</c:v>
                </c:pt>
                <c:pt idx="107">
                  <c:v>11/27/2023</c:v>
                </c:pt>
                <c:pt idx="108">
                  <c:v>11/24/2023</c:v>
                </c:pt>
                <c:pt idx="109">
                  <c:v>11/22/2023</c:v>
                </c:pt>
                <c:pt idx="110">
                  <c:v>11/21/2023</c:v>
                </c:pt>
                <c:pt idx="111">
                  <c:v>11/20/2023</c:v>
                </c:pt>
                <c:pt idx="112">
                  <c:v>11/17/2023</c:v>
                </c:pt>
                <c:pt idx="113">
                  <c:v>11/16/2023</c:v>
                </c:pt>
                <c:pt idx="114">
                  <c:v>11/15/2023</c:v>
                </c:pt>
                <c:pt idx="115">
                  <c:v>11/14/2023</c:v>
                </c:pt>
                <c:pt idx="116">
                  <c:v>11/13/2023</c:v>
                </c:pt>
                <c:pt idx="117">
                  <c:v>11/10/2023</c:v>
                </c:pt>
                <c:pt idx="118">
                  <c:v>11/9/2023</c:v>
                </c:pt>
                <c:pt idx="119">
                  <c:v>11/8/2023</c:v>
                </c:pt>
                <c:pt idx="120">
                  <c:v>11/7/2023</c:v>
                </c:pt>
                <c:pt idx="121">
                  <c:v>11/6/2023</c:v>
                </c:pt>
                <c:pt idx="122">
                  <c:v>11/3/2023</c:v>
                </c:pt>
                <c:pt idx="123">
                  <c:v>11/2/2023</c:v>
                </c:pt>
                <c:pt idx="124">
                  <c:v>11/1/2023</c:v>
                </c:pt>
                <c:pt idx="125">
                  <c:v>10/31/2023</c:v>
                </c:pt>
                <c:pt idx="126">
                  <c:v>10/30/2023</c:v>
                </c:pt>
                <c:pt idx="127">
                  <c:v>10/27/2023</c:v>
                </c:pt>
                <c:pt idx="128">
                  <c:v>10/26/2023</c:v>
                </c:pt>
                <c:pt idx="129">
                  <c:v>10/25/2023</c:v>
                </c:pt>
                <c:pt idx="130">
                  <c:v>10/24/2023</c:v>
                </c:pt>
                <c:pt idx="131">
                  <c:v>10/23/2023</c:v>
                </c:pt>
                <c:pt idx="132">
                  <c:v>10/20/2023</c:v>
                </c:pt>
                <c:pt idx="133">
                  <c:v>10/19/2023</c:v>
                </c:pt>
                <c:pt idx="134">
                  <c:v>10/18/2023</c:v>
                </c:pt>
                <c:pt idx="135">
                  <c:v>10/17/2023</c:v>
                </c:pt>
                <c:pt idx="136">
                  <c:v>10/16/2023</c:v>
                </c:pt>
                <c:pt idx="137">
                  <c:v>10/13/2023</c:v>
                </c:pt>
                <c:pt idx="138">
                  <c:v>10/12/2023</c:v>
                </c:pt>
                <c:pt idx="139">
                  <c:v>10/11/2023</c:v>
                </c:pt>
                <c:pt idx="140">
                  <c:v>10/10/2023</c:v>
                </c:pt>
                <c:pt idx="141">
                  <c:v>10/9/2023</c:v>
                </c:pt>
                <c:pt idx="142">
                  <c:v>10/6/2023</c:v>
                </c:pt>
                <c:pt idx="143">
                  <c:v>10/5/2023</c:v>
                </c:pt>
                <c:pt idx="144">
                  <c:v>10/4/2023</c:v>
                </c:pt>
                <c:pt idx="145">
                  <c:v>10/3/2023</c:v>
                </c:pt>
                <c:pt idx="146">
                  <c:v>10/2/2023</c:v>
                </c:pt>
                <c:pt idx="147">
                  <c:v>9/29/2023</c:v>
                </c:pt>
                <c:pt idx="148">
                  <c:v>9/28/2023</c:v>
                </c:pt>
                <c:pt idx="149">
                  <c:v>9/27/2023</c:v>
                </c:pt>
                <c:pt idx="150">
                  <c:v>9/26/2023</c:v>
                </c:pt>
                <c:pt idx="151">
                  <c:v>9/25/2023</c:v>
                </c:pt>
                <c:pt idx="152">
                  <c:v>9/22/2023</c:v>
                </c:pt>
                <c:pt idx="153">
                  <c:v>9/21/2023</c:v>
                </c:pt>
                <c:pt idx="154">
                  <c:v>9/20/2023</c:v>
                </c:pt>
                <c:pt idx="155">
                  <c:v>9/19/2023</c:v>
                </c:pt>
                <c:pt idx="156">
                  <c:v>9/18/2023</c:v>
                </c:pt>
                <c:pt idx="157">
                  <c:v>9/15/2023</c:v>
                </c:pt>
                <c:pt idx="158">
                  <c:v>9/14/2023</c:v>
                </c:pt>
                <c:pt idx="159">
                  <c:v>9/13/2023</c:v>
                </c:pt>
                <c:pt idx="160">
                  <c:v>9/12/2023</c:v>
                </c:pt>
                <c:pt idx="161">
                  <c:v>9/11/2023</c:v>
                </c:pt>
                <c:pt idx="162">
                  <c:v>9/8/2023</c:v>
                </c:pt>
                <c:pt idx="163">
                  <c:v>9/7/2023</c:v>
                </c:pt>
                <c:pt idx="164">
                  <c:v>9/6/2023</c:v>
                </c:pt>
                <c:pt idx="165">
                  <c:v>9/5/2023</c:v>
                </c:pt>
                <c:pt idx="166">
                  <c:v>9/1/2023</c:v>
                </c:pt>
                <c:pt idx="167">
                  <c:v>8/31/2023</c:v>
                </c:pt>
                <c:pt idx="168">
                  <c:v>8/30/2023</c:v>
                </c:pt>
                <c:pt idx="169">
                  <c:v>8/29/2023</c:v>
                </c:pt>
                <c:pt idx="170">
                  <c:v>8/28/2023</c:v>
                </c:pt>
                <c:pt idx="171">
                  <c:v>8/25/2023</c:v>
                </c:pt>
                <c:pt idx="172">
                  <c:v>8/24/2023</c:v>
                </c:pt>
                <c:pt idx="173">
                  <c:v>8/23/2023</c:v>
                </c:pt>
                <c:pt idx="174">
                  <c:v>8/22/2023</c:v>
                </c:pt>
                <c:pt idx="175">
                  <c:v>8/21/2023</c:v>
                </c:pt>
                <c:pt idx="176">
                  <c:v>8/18/2023</c:v>
                </c:pt>
                <c:pt idx="177">
                  <c:v>8/17/2023</c:v>
                </c:pt>
                <c:pt idx="178">
                  <c:v>8/16/2023</c:v>
                </c:pt>
                <c:pt idx="179">
                  <c:v>8/15/2023</c:v>
                </c:pt>
                <c:pt idx="180">
                  <c:v>8/14/2023</c:v>
                </c:pt>
                <c:pt idx="181">
                  <c:v>8/11/2023</c:v>
                </c:pt>
                <c:pt idx="182">
                  <c:v>8/10/2023</c:v>
                </c:pt>
                <c:pt idx="183">
                  <c:v>8/9/2023</c:v>
                </c:pt>
                <c:pt idx="184">
                  <c:v>8/8/2023</c:v>
                </c:pt>
                <c:pt idx="185">
                  <c:v>8/7/2023</c:v>
                </c:pt>
                <c:pt idx="186">
                  <c:v>8/4/2023</c:v>
                </c:pt>
                <c:pt idx="187">
                  <c:v>8/3/2023</c:v>
                </c:pt>
                <c:pt idx="188">
                  <c:v>8/2/2023</c:v>
                </c:pt>
                <c:pt idx="189">
                  <c:v>8/1/2023</c:v>
                </c:pt>
                <c:pt idx="190">
                  <c:v>7/31/2023</c:v>
                </c:pt>
              </c:strCache>
            </c:strRef>
          </c:cat>
          <c:val>
            <c:numRef>
              <c:f>'LevLoans H1'!$R$233:$R$421</c:f>
              <c:numCache>
                <c:formatCode>0.00%</c:formatCode>
                <c:ptCount val="189"/>
                <c:pt idx="0">
                  <c:v>-3.8978334245644009E-3</c:v>
                </c:pt>
                <c:pt idx="1">
                  <c:v>3.4277284801287333E-3</c:v>
                </c:pt>
                <c:pt idx="2">
                  <c:v>2.7672618350114142E-3</c:v>
                </c:pt>
                <c:pt idx="3">
                  <c:v>-3.308387453594297E-3</c:v>
                </c:pt>
                <c:pt idx="4">
                  <c:v>-2.8819812363131136E-3</c:v>
                </c:pt>
                <c:pt idx="5">
                  <c:v>1.7136527874841434E-3</c:v>
                </c:pt>
                <c:pt idx="6">
                  <c:v>8.2904630007463176E-4</c:v>
                </c:pt>
                <c:pt idx="7">
                  <c:v>1.0708277639566166E-3</c:v>
                </c:pt>
                <c:pt idx="8">
                  <c:v>-2.5622736026837956E-3</c:v>
                </c:pt>
                <c:pt idx="9">
                  <c:v>4.5890826864853906E-3</c:v>
                </c:pt>
                <c:pt idx="10">
                  <c:v>-4.0692523317065188E-3</c:v>
                </c:pt>
                <c:pt idx="11">
                  <c:v>-6.8567037054274582E-3</c:v>
                </c:pt>
                <c:pt idx="12">
                  <c:v>1.5171559378031052E-3</c:v>
                </c:pt>
                <c:pt idx="13">
                  <c:v>-1.5867143942168704E-3</c:v>
                </c:pt>
                <c:pt idx="14">
                  <c:v>-1.1167272908187753E-2</c:v>
                </c:pt>
                <c:pt idx="15">
                  <c:v>3.5225720837543939E-3</c:v>
                </c:pt>
                <c:pt idx="16">
                  <c:v>1.941274657280001E-4</c:v>
                </c:pt>
                <c:pt idx="17">
                  <c:v>-5.1532499098295714E-3</c:v>
                </c:pt>
                <c:pt idx="18">
                  <c:v>1.8184831808396584E-3</c:v>
                </c:pt>
                <c:pt idx="19">
                  <c:v>8.3523078202252243E-4</c:v>
                </c:pt>
                <c:pt idx="20">
                  <c:v>-1.5387455950365281E-3</c:v>
                </c:pt>
                <c:pt idx="21">
                  <c:v>-8.1576227904778253E-3</c:v>
                </c:pt>
                <c:pt idx="22">
                  <c:v>7.6438214910834468E-4</c:v>
                </c:pt>
                <c:pt idx="23">
                  <c:v>3.0867061597472656E-3</c:v>
                </c:pt>
                <c:pt idx="24">
                  <c:v>1.4534100800278615E-4</c:v>
                </c:pt>
                <c:pt idx="25">
                  <c:v>-2.3255748135481147E-3</c:v>
                </c:pt>
                <c:pt idx="26">
                  <c:v>3.3317287522027783E-3</c:v>
                </c:pt>
                <c:pt idx="27">
                  <c:v>1.399056239460128E-3</c:v>
                </c:pt>
                <c:pt idx="28">
                  <c:v>9.1108886628643582E-4</c:v>
                </c:pt>
                <c:pt idx="29">
                  <c:v>1.6971538708883127E-3</c:v>
                </c:pt>
                <c:pt idx="30">
                  <c:v>-4.6055225489249896E-4</c:v>
                </c:pt>
                <c:pt idx="31">
                  <c:v>-5.0153437355371366E-4</c:v>
                </c:pt>
                <c:pt idx="32">
                  <c:v>-6.1080211995708789E-3</c:v>
                </c:pt>
                <c:pt idx="33">
                  <c:v>-1.0199068522571686E-3</c:v>
                </c:pt>
                <c:pt idx="34">
                  <c:v>-2.5853207680187618E-3</c:v>
                </c:pt>
                <c:pt idx="35">
                  <c:v>-5.528127845760844E-4</c:v>
                </c:pt>
                <c:pt idx="36">
                  <c:v>9.8077838658783278E-4</c:v>
                </c:pt>
                <c:pt idx="37">
                  <c:v>1.3731695793059995E-3</c:v>
                </c:pt>
                <c:pt idx="38">
                  <c:v>2.185784707472882E-3</c:v>
                </c:pt>
                <c:pt idx="39">
                  <c:v>4.0793350124723737E-3</c:v>
                </c:pt>
                <c:pt idx="40">
                  <c:v>-1.0824231250119443E-3</c:v>
                </c:pt>
                <c:pt idx="41">
                  <c:v>3.6959127680342707E-3</c:v>
                </c:pt>
                <c:pt idx="42">
                  <c:v>9.8396345504858651E-4</c:v>
                </c:pt>
                <c:pt idx="43">
                  <c:v>9.7178077906656668E-4</c:v>
                </c:pt>
                <c:pt idx="44">
                  <c:v>-1.6891941805454724E-3</c:v>
                </c:pt>
                <c:pt idx="45">
                  <c:v>-2.2190424169644674E-3</c:v>
                </c:pt>
                <c:pt idx="46">
                  <c:v>2.5991107864180574E-3</c:v>
                </c:pt>
                <c:pt idx="47">
                  <c:v>9.5990628185615989E-4</c:v>
                </c:pt>
                <c:pt idx="48">
                  <c:v>-2.2192969283281183E-3</c:v>
                </c:pt>
                <c:pt idx="49">
                  <c:v>1.8942223746492015E-3</c:v>
                </c:pt>
                <c:pt idx="50">
                  <c:v>-2.9109712881439931E-3</c:v>
                </c:pt>
                <c:pt idx="51">
                  <c:v>2.7857894048355369E-3</c:v>
                </c:pt>
                <c:pt idx="52">
                  <c:v>3.3289078515197357E-3</c:v>
                </c:pt>
                <c:pt idx="53">
                  <c:v>-8.9693147339363621E-3</c:v>
                </c:pt>
                <c:pt idx="54">
                  <c:v>4.64780463795611E-4</c:v>
                </c:pt>
                <c:pt idx="55">
                  <c:v>-1.6057740016665045E-3</c:v>
                </c:pt>
                <c:pt idx="56">
                  <c:v>-3.4109789862909468E-3</c:v>
                </c:pt>
                <c:pt idx="57">
                  <c:v>-1.9847763375695493E-3</c:v>
                </c:pt>
                <c:pt idx="58">
                  <c:v>4.563243578638243E-3</c:v>
                </c:pt>
                <c:pt idx="59">
                  <c:v>-7.5606457094360424E-3</c:v>
                </c:pt>
                <c:pt idx="60">
                  <c:v>-8.8149278274256559E-3</c:v>
                </c:pt>
                <c:pt idx="61">
                  <c:v>5.2153759416297962E-3</c:v>
                </c:pt>
                <c:pt idx="62">
                  <c:v>3.7021850076539575E-3</c:v>
                </c:pt>
                <c:pt idx="63">
                  <c:v>1.1544286440807738E-3</c:v>
                </c:pt>
                <c:pt idx="64">
                  <c:v>3.9412387178165975E-3</c:v>
                </c:pt>
                <c:pt idx="65">
                  <c:v>-1.0196744318738959E-3</c:v>
                </c:pt>
                <c:pt idx="66">
                  <c:v>4.2213584052690489E-3</c:v>
                </c:pt>
                <c:pt idx="67">
                  <c:v>-1.5657524422318936E-3</c:v>
                </c:pt>
                <c:pt idx="68">
                  <c:v>-2.8511411760666627E-3</c:v>
                </c:pt>
                <c:pt idx="69">
                  <c:v>2.3711146698206509E-3</c:v>
                </c:pt>
                <c:pt idx="70">
                  <c:v>2.7512057144196689E-4</c:v>
                </c:pt>
                <c:pt idx="71">
                  <c:v>-1.5018145206189271E-3</c:v>
                </c:pt>
                <c:pt idx="72">
                  <c:v>-2.4878372706990115E-3</c:v>
                </c:pt>
                <c:pt idx="73">
                  <c:v>-6.7989258305261036E-3</c:v>
                </c:pt>
                <c:pt idx="74">
                  <c:v>2.0317363425781387E-3</c:v>
                </c:pt>
                <c:pt idx="75">
                  <c:v>4.335717455576038E-3</c:v>
                </c:pt>
                <c:pt idx="76">
                  <c:v>-2.6639525258309593E-4</c:v>
                </c:pt>
                <c:pt idx="77">
                  <c:v>5.9003400295831732E-4</c:v>
                </c:pt>
                <c:pt idx="78">
                  <c:v>4.4578450387280366E-3</c:v>
                </c:pt>
                <c:pt idx="79">
                  <c:v>-2.9697011870993828E-3</c:v>
                </c:pt>
                <c:pt idx="80">
                  <c:v>-5.304469674125678E-3</c:v>
                </c:pt>
                <c:pt idx="81">
                  <c:v>-8.552557963511509E-4</c:v>
                </c:pt>
                <c:pt idx="82">
                  <c:v>-6.3763471605091659E-3</c:v>
                </c:pt>
                <c:pt idx="83">
                  <c:v>-7.7877320435681963E-4</c:v>
                </c:pt>
                <c:pt idx="84">
                  <c:v>-2.4073696530182431E-3</c:v>
                </c:pt>
                <c:pt idx="85">
                  <c:v>7.0845715404213028E-3</c:v>
                </c:pt>
                <c:pt idx="86">
                  <c:v>1.6496620355332947E-3</c:v>
                </c:pt>
                <c:pt idx="87">
                  <c:v>-1.3235497103333271E-3</c:v>
                </c:pt>
                <c:pt idx="88">
                  <c:v>-1.7279847920247393E-3</c:v>
                </c:pt>
                <c:pt idx="89">
                  <c:v>2.7591033513605367E-3</c:v>
                </c:pt>
                <c:pt idx="90">
                  <c:v>1.0895731664051223E-3</c:v>
                </c:pt>
                <c:pt idx="91">
                  <c:v>-2.7400786017404144E-3</c:v>
                </c:pt>
                <c:pt idx="92">
                  <c:v>-1.2886722753793212E-3</c:v>
                </c:pt>
                <c:pt idx="93">
                  <c:v>9.9846086345021234E-3</c:v>
                </c:pt>
                <c:pt idx="94">
                  <c:v>1.3603249528155059E-2</c:v>
                </c:pt>
                <c:pt idx="95">
                  <c:v>2.7801718969744371E-3</c:v>
                </c:pt>
                <c:pt idx="96">
                  <c:v>-2.9543200989123886E-4</c:v>
                </c:pt>
                <c:pt idx="97">
                  <c:v>-4.2071068644792264E-3</c:v>
                </c:pt>
                <c:pt idx="98">
                  <c:v>-1.4416534513255197E-3</c:v>
                </c:pt>
                <c:pt idx="99">
                  <c:v>3.5965336829733019E-3</c:v>
                </c:pt>
                <c:pt idx="100">
                  <c:v>6.157535541682968E-3</c:v>
                </c:pt>
                <c:pt idx="101">
                  <c:v>-2.4641348738492219E-3</c:v>
                </c:pt>
                <c:pt idx="102">
                  <c:v>8.209620797467565E-3</c:v>
                </c:pt>
                <c:pt idx="103">
                  <c:v>-3.2799795576370361E-3</c:v>
                </c:pt>
                <c:pt idx="104">
                  <c:v>6.5796721688036186E-3</c:v>
                </c:pt>
                <c:pt idx="105">
                  <c:v>2.8956443289982481E-3</c:v>
                </c:pt>
                <c:pt idx="106">
                  <c:v>6.4168156682888888E-3</c:v>
                </c:pt>
                <c:pt idx="107">
                  <c:v>-3.6148986177454434E-3</c:v>
                </c:pt>
                <c:pt idx="108">
                  <c:v>1.9354387134391526E-3</c:v>
                </c:pt>
                <c:pt idx="109">
                  <c:v>6.3341670398253669E-4</c:v>
                </c:pt>
                <c:pt idx="110">
                  <c:v>2.7295082827649697E-3</c:v>
                </c:pt>
                <c:pt idx="111">
                  <c:v>2.0885574666027473E-3</c:v>
                </c:pt>
                <c:pt idx="112">
                  <c:v>5.6012418705020384E-3</c:v>
                </c:pt>
                <c:pt idx="113">
                  <c:v>-4.8165084425398907E-3</c:v>
                </c:pt>
                <c:pt idx="114">
                  <c:v>1.2502667960083702E-2</c:v>
                </c:pt>
                <c:pt idx="115">
                  <c:v>3.9762871157766888E-4</c:v>
                </c:pt>
                <c:pt idx="116">
                  <c:v>2.4043518184861945E-3</c:v>
                </c:pt>
                <c:pt idx="117">
                  <c:v>-8.1302100660439747E-3</c:v>
                </c:pt>
                <c:pt idx="118">
                  <c:v>4.1693264705260358E-3</c:v>
                </c:pt>
                <c:pt idx="119">
                  <c:v>4.4614631841408681E-3</c:v>
                </c:pt>
                <c:pt idx="120">
                  <c:v>-4.1339145389127641E-3</c:v>
                </c:pt>
                <c:pt idx="121">
                  <c:v>5.7376607720065476E-3</c:v>
                </c:pt>
                <c:pt idx="122">
                  <c:v>8.2426394408103842E-3</c:v>
                </c:pt>
                <c:pt idx="123">
                  <c:v>9.0615984013182604E-3</c:v>
                </c:pt>
                <c:pt idx="124">
                  <c:v>-1.5061381069733093E-3</c:v>
                </c:pt>
                <c:pt idx="125">
                  <c:v>-2.4492788622300088E-3</c:v>
                </c:pt>
                <c:pt idx="126">
                  <c:v>-3.4071888711451059E-4</c:v>
                </c:pt>
                <c:pt idx="127">
                  <c:v>5.1819409740527789E-3</c:v>
                </c:pt>
                <c:pt idx="128">
                  <c:v>-7.056176330399011E-3</c:v>
                </c:pt>
                <c:pt idx="129">
                  <c:v>3.7847202666125845E-3</c:v>
                </c:pt>
                <c:pt idx="130">
                  <c:v>4.8998018948409605E-3</c:v>
                </c:pt>
                <c:pt idx="131">
                  <c:v>2.7002690638238125E-3</c:v>
                </c:pt>
                <c:pt idx="132">
                  <c:v>-5.9878145110319192E-3</c:v>
                </c:pt>
                <c:pt idx="133">
                  <c:v>-5.1088133289282078E-3</c:v>
                </c:pt>
                <c:pt idx="134">
                  <c:v>-7.0188154605363984E-3</c:v>
                </c:pt>
                <c:pt idx="135">
                  <c:v>-5.1455427023522349E-3</c:v>
                </c:pt>
                <c:pt idx="136">
                  <c:v>4.7417096144690696E-3</c:v>
                </c:pt>
                <c:pt idx="137">
                  <c:v>-8.6104547637639861E-3</c:v>
                </c:pt>
                <c:pt idx="138">
                  <c:v>5.0818563346177736E-3</c:v>
                </c:pt>
                <c:pt idx="139">
                  <c:v>4.9365399875125338E-3</c:v>
                </c:pt>
                <c:pt idx="140">
                  <c:v>4.9574369740541524E-3</c:v>
                </c:pt>
                <c:pt idx="141">
                  <c:v>-3.850865953585525E-3</c:v>
                </c:pt>
                <c:pt idx="142">
                  <c:v>-4.0973421628565099E-4</c:v>
                </c:pt>
                <c:pt idx="143">
                  <c:v>5.633889657724378E-3</c:v>
                </c:pt>
                <c:pt idx="144">
                  <c:v>-8.8020340719854318E-3</c:v>
                </c:pt>
                <c:pt idx="145">
                  <c:v>-7.3312118503814361E-3</c:v>
                </c:pt>
                <c:pt idx="146">
                  <c:v>-4.0793702214392269E-4</c:v>
                </c:pt>
                <c:pt idx="147">
                  <c:v>8.8184221947629204E-4</c:v>
                </c:pt>
                <c:pt idx="148">
                  <c:v>-3.8991574719637878E-3</c:v>
                </c:pt>
                <c:pt idx="149">
                  <c:v>-1.7212620360372854E-3</c:v>
                </c:pt>
                <c:pt idx="150">
                  <c:v>-6.7956228286683018E-3</c:v>
                </c:pt>
                <c:pt idx="151">
                  <c:v>4.2059327210755004E-3</c:v>
                </c:pt>
                <c:pt idx="152">
                  <c:v>-7.9899085538529535E-3</c:v>
                </c:pt>
                <c:pt idx="153">
                  <c:v>5.6770448682885721E-4</c:v>
                </c:pt>
                <c:pt idx="154">
                  <c:v>-2.5612429729511277E-3</c:v>
                </c:pt>
                <c:pt idx="155">
                  <c:v>1.3710146863279427E-3</c:v>
                </c:pt>
                <c:pt idx="156">
                  <c:v>-2.1949679927901755E-3</c:v>
                </c:pt>
                <c:pt idx="157">
                  <c:v>-1.4448816696333022E-3</c:v>
                </c:pt>
                <c:pt idx="158">
                  <c:v>8.3189737744038261E-4</c:v>
                </c:pt>
                <c:pt idx="159">
                  <c:v>2.2497734445092732E-4</c:v>
                </c:pt>
                <c:pt idx="160">
                  <c:v>-1.6963849667585018E-3</c:v>
                </c:pt>
                <c:pt idx="161">
                  <c:v>1.0532252164403566E-3</c:v>
                </c:pt>
                <c:pt idx="162">
                  <c:v>2.6869561985438661E-3</c:v>
                </c:pt>
                <c:pt idx="163">
                  <c:v>-1.7408271798017294E-3</c:v>
                </c:pt>
                <c:pt idx="164">
                  <c:v>-5.4792561224056291E-3</c:v>
                </c:pt>
                <c:pt idx="165">
                  <c:v>-5.627088726900098E-3</c:v>
                </c:pt>
                <c:pt idx="166">
                  <c:v>1.5666566859047215E-3</c:v>
                </c:pt>
                <c:pt idx="167">
                  <c:v>-1.5251918065839476E-4</c:v>
                </c:pt>
                <c:pt idx="168">
                  <c:v>5.779144123033042E-3</c:v>
                </c:pt>
                <c:pt idx="169">
                  <c:v>2.2621450720285985E-3</c:v>
                </c:pt>
                <c:pt idx="170">
                  <c:v>1.4408983605274095E-4</c:v>
                </c:pt>
                <c:pt idx="171">
                  <c:v>-2.4753945942999067E-3</c:v>
                </c:pt>
                <c:pt idx="172">
                  <c:v>1.0286101521499003E-2</c:v>
                </c:pt>
                <c:pt idx="173">
                  <c:v>1.7570900318091276E-3</c:v>
                </c:pt>
                <c:pt idx="174">
                  <c:v>-4.8808206699945123E-3</c:v>
                </c:pt>
                <c:pt idx="175">
                  <c:v>1.9356823108935828E-3</c:v>
                </c:pt>
                <c:pt idx="176">
                  <c:v>-1.9721367885117136E-3</c:v>
                </c:pt>
                <c:pt idx="177">
                  <c:v>-3.7633012188510451E-3</c:v>
                </c:pt>
                <c:pt idx="178">
                  <c:v>-2.9348224522867117E-3</c:v>
                </c:pt>
                <c:pt idx="179">
                  <c:v>-1.0868166901608634E-3</c:v>
                </c:pt>
                <c:pt idx="180">
                  <c:v>-2.9520456554388286E-3</c:v>
                </c:pt>
                <c:pt idx="181">
                  <c:v>-6.1308381302134229E-3</c:v>
                </c:pt>
                <c:pt idx="182">
                  <c:v>7.6274499443429455E-4</c:v>
                </c:pt>
                <c:pt idx="183">
                  <c:v>3.410596497974927E-3</c:v>
                </c:pt>
                <c:pt idx="184">
                  <c:v>-2.2356712645205112E-3</c:v>
                </c:pt>
                <c:pt idx="185">
                  <c:v>8.2069344657942356E-3</c:v>
                </c:pt>
                <c:pt idx="186">
                  <c:v>-7.4804804808675796E-3</c:v>
                </c:pt>
                <c:pt idx="187">
                  <c:v>-4.4548763512485268E-3</c:v>
                </c:pt>
                <c:pt idx="188">
                  <c:v>-6.4446432401238374E-3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D0-4B6E-8510-9A7163E9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987072"/>
        <c:axId val="1445853616"/>
      </c:lineChart>
      <c:catAx>
        <c:axId val="12089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853616"/>
        <c:crosses val="autoZero"/>
        <c:auto val="1"/>
        <c:lblAlgn val="ctr"/>
        <c:lblOffset val="100"/>
        <c:noMultiLvlLbl val="0"/>
      </c:catAx>
      <c:valAx>
        <c:axId val="1445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457199</xdr:colOff>
      <xdr:row>17</xdr:row>
      <xdr:rowOff>119061</xdr:rowOff>
    </xdr:from>
    <xdr:to>
      <xdr:col>44</xdr:col>
      <xdr:colOff>504824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09B2A-7D2E-49FC-852F-41A6F01D6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1085849</xdr:colOff>
      <xdr:row>17</xdr:row>
      <xdr:rowOff>128586</xdr:rowOff>
    </xdr:from>
    <xdr:to>
      <xdr:col>49</xdr:col>
      <xdr:colOff>47625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6112CA-B74D-4E41-BEF4-61E2F258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438149</xdr:colOff>
      <xdr:row>9</xdr:row>
      <xdr:rowOff>166686</xdr:rowOff>
    </xdr:from>
    <xdr:to>
      <xdr:col>26</xdr:col>
      <xdr:colOff>447674</xdr:colOff>
      <xdr:row>29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F0555-122A-4144-A36F-3FA8DB289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30</xdr:row>
      <xdr:rowOff>33336</xdr:rowOff>
    </xdr:from>
    <xdr:to>
      <xdr:col>26</xdr:col>
      <xdr:colOff>419100</xdr:colOff>
      <xdr:row>48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01633-E435-40FE-879D-664E8F79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loomberg%20User/Documents/LevLoanIssu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CLO%20Issu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ata"/>
      <sheetName val="ReferenceData"/>
      <sheetName val="Help-Reference"/>
    </sheetNames>
    <sheetDataSet>
      <sheetData sheetId="0" refreshError="1"/>
      <sheetData sheetId="1" refreshError="1">
        <row r="4">
          <cell r="A4" t="str">
            <v xml:space="preserve">    New Money</v>
          </cell>
          <cell r="F4">
            <v>10187</v>
          </cell>
          <cell r="G4">
            <v>13752.78</v>
          </cell>
          <cell r="H4">
            <v>11869</v>
          </cell>
          <cell r="I4">
            <v>13075</v>
          </cell>
          <cell r="J4">
            <v>7940</v>
          </cell>
          <cell r="K4">
            <v>20696.75</v>
          </cell>
          <cell r="L4">
            <v>15256.25</v>
          </cell>
          <cell r="M4">
            <v>3606</v>
          </cell>
          <cell r="N4">
            <v>9164.5</v>
          </cell>
          <cell r="O4">
            <v>10264</v>
          </cell>
          <cell r="P4">
            <v>10161.021000000001</v>
          </cell>
          <cell r="Q4">
            <v>9446</v>
          </cell>
          <cell r="R4">
            <v>10828</v>
          </cell>
          <cell r="S4">
            <v>11620</v>
          </cell>
          <cell r="T4">
            <v>6174</v>
          </cell>
          <cell r="U4">
            <v>3005</v>
          </cell>
          <cell r="V4">
            <v>5264</v>
          </cell>
          <cell r="W4">
            <v>3800</v>
          </cell>
          <cell r="X4">
            <v>16296.7</v>
          </cell>
          <cell r="Y4">
            <v>3607</v>
          </cell>
          <cell r="Z4">
            <v>2530</v>
          </cell>
        </row>
        <row r="5">
          <cell r="A5" t="str">
            <v xml:space="preserve">    Refinancing</v>
          </cell>
          <cell r="F5">
            <v>24998.742709999999</v>
          </cell>
          <cell r="G5">
            <v>26787.521799999999</v>
          </cell>
          <cell r="H5">
            <v>23212.726849999999</v>
          </cell>
          <cell r="I5">
            <v>19020.127250000001</v>
          </cell>
          <cell r="J5">
            <v>17197.262999999999</v>
          </cell>
          <cell r="K5">
            <v>31986.915000000001</v>
          </cell>
          <cell r="L5">
            <v>21639.7</v>
          </cell>
          <cell r="M5">
            <v>13545</v>
          </cell>
          <cell r="N5">
            <v>14282</v>
          </cell>
          <cell r="O5">
            <v>16487.792700000002</v>
          </cell>
          <cell r="P5">
            <v>18633.8</v>
          </cell>
          <cell r="Q5">
            <v>16353.25085</v>
          </cell>
          <cell r="R5">
            <v>32384.895</v>
          </cell>
          <cell r="S5">
            <v>25005.25</v>
          </cell>
          <cell r="T5">
            <v>29333.61292</v>
          </cell>
          <cell r="U5">
            <v>24587.12428</v>
          </cell>
          <cell r="V5">
            <v>20075.64674</v>
          </cell>
          <cell r="W5">
            <v>18042.805</v>
          </cell>
          <cell r="X5">
            <v>24949.313620000001</v>
          </cell>
          <cell r="Y5">
            <v>23504.252840000001</v>
          </cell>
          <cell r="Z5">
            <v>17432.858459999999</v>
          </cell>
        </row>
        <row r="6">
          <cell r="A6" t="str">
            <v xml:space="preserve">    Repricing</v>
          </cell>
          <cell r="F6">
            <v>21937.022649999999</v>
          </cell>
          <cell r="G6">
            <v>56732.73244</v>
          </cell>
          <cell r="H6">
            <v>151311.67629999999</v>
          </cell>
          <cell r="I6">
            <v>157885.94080000001</v>
          </cell>
          <cell r="J6">
            <v>88592.363089999999</v>
          </cell>
          <cell r="K6">
            <v>61348.125359999998</v>
          </cell>
          <cell r="L6">
            <v>60489.230150000003</v>
          </cell>
          <cell r="M6">
            <v>10505.3225</v>
          </cell>
          <cell r="N6">
            <v>59137.154750000002</v>
          </cell>
          <cell r="O6">
            <v>122794.4564</v>
          </cell>
          <cell r="P6">
            <v>136701.57569999999</v>
          </cell>
          <cell r="Q6">
            <v>45801.948470000003</v>
          </cell>
          <cell r="R6">
            <v>72321.125230000005</v>
          </cell>
          <cell r="S6">
            <v>24899.618050000001</v>
          </cell>
          <cell r="T6">
            <v>104607.2942</v>
          </cell>
          <cell r="U6">
            <v>25487.546040000001</v>
          </cell>
          <cell r="V6">
            <v>3442</v>
          </cell>
          <cell r="W6">
            <v>12450</v>
          </cell>
          <cell r="X6">
            <v>18408.723399999999</v>
          </cell>
          <cell r="Y6">
            <v>14889.075500000001</v>
          </cell>
          <cell r="Z6">
            <v>5327.15</v>
          </cell>
        </row>
        <row r="9">
          <cell r="A9" t="str">
            <v xml:space="preserve">    BBB-</v>
          </cell>
          <cell r="F9">
            <v>2435</v>
          </cell>
          <cell r="G9">
            <v>6094.5625</v>
          </cell>
          <cell r="H9">
            <v>1748.25</v>
          </cell>
          <cell r="I9">
            <v>7694.5921879999996</v>
          </cell>
          <cell r="J9">
            <v>11796.30913</v>
          </cell>
          <cell r="K9">
            <v>11734.74624</v>
          </cell>
          <cell r="L9">
            <v>5316.375</v>
          </cell>
          <cell r="M9">
            <v>700</v>
          </cell>
          <cell r="N9">
            <v>1007.475</v>
          </cell>
          <cell r="O9">
            <v>1500</v>
          </cell>
          <cell r="P9">
            <v>7426.9484949999996</v>
          </cell>
          <cell r="Q9">
            <v>2340.2508469999998</v>
          </cell>
          <cell r="R9">
            <v>9644.8423980000007</v>
          </cell>
          <cell r="S9">
            <v>1000</v>
          </cell>
          <cell r="T9">
            <v>11102</v>
          </cell>
          <cell r="U9">
            <v>7032.5</v>
          </cell>
          <cell r="V9">
            <v>10029</v>
          </cell>
          <cell r="W9">
            <v>1950</v>
          </cell>
          <cell r="Y9">
            <v>5982.8254999999999</v>
          </cell>
          <cell r="Z9">
            <v>3550</v>
          </cell>
        </row>
        <row r="10">
          <cell r="A10" t="str">
            <v xml:space="preserve">    BB+</v>
          </cell>
          <cell r="F10">
            <v>400</v>
          </cell>
          <cell r="G10">
            <v>986.54499999999996</v>
          </cell>
          <cell r="H10">
            <v>4226.8125</v>
          </cell>
          <cell r="I10">
            <v>6174.4222989999998</v>
          </cell>
          <cell r="J10">
            <v>5544.125</v>
          </cell>
          <cell r="K10">
            <v>3346.4743749999998</v>
          </cell>
          <cell r="L10">
            <v>9615</v>
          </cell>
          <cell r="M10">
            <v>650</v>
          </cell>
          <cell r="N10">
            <v>1100</v>
          </cell>
          <cell r="O10">
            <v>8287.3074140000008</v>
          </cell>
          <cell r="P10">
            <v>7712.25</v>
          </cell>
          <cell r="Q10">
            <v>4975.2831749999996</v>
          </cell>
          <cell r="R10">
            <v>7601.25</v>
          </cell>
          <cell r="S10">
            <v>4804.25</v>
          </cell>
          <cell r="T10">
            <v>4340.3046880000002</v>
          </cell>
          <cell r="V10">
            <v>1500</v>
          </cell>
          <cell r="W10">
            <v>1670</v>
          </cell>
          <cell r="X10">
            <v>7274</v>
          </cell>
          <cell r="Y10">
            <v>732</v>
          </cell>
          <cell r="Z10">
            <v>1250</v>
          </cell>
        </row>
        <row r="11">
          <cell r="A11" t="str">
            <v xml:space="preserve">    BB</v>
          </cell>
          <cell r="F11">
            <v>7001.9272810000002</v>
          </cell>
          <cell r="G11">
            <v>7883.391087</v>
          </cell>
          <cell r="H11">
            <v>18813.277259999999</v>
          </cell>
          <cell r="I11">
            <v>20787.360619999999</v>
          </cell>
          <cell r="K11">
            <v>2939</v>
          </cell>
          <cell r="L11">
            <v>5395.1655000000001</v>
          </cell>
          <cell r="M11">
            <v>1750</v>
          </cell>
          <cell r="N11">
            <v>1291.4056250000001</v>
          </cell>
          <cell r="O11">
            <v>14910.551949999999</v>
          </cell>
          <cell r="P11">
            <v>14844.08648</v>
          </cell>
          <cell r="Q11">
            <v>6579.5625</v>
          </cell>
          <cell r="R11">
            <v>6384.4250000000002</v>
          </cell>
          <cell r="S11">
            <v>2895.0872169999998</v>
          </cell>
          <cell r="T11">
            <v>11606</v>
          </cell>
          <cell r="U11">
            <v>3323.4537500000001</v>
          </cell>
          <cell r="V11">
            <v>2650</v>
          </cell>
          <cell r="W11">
            <v>3125</v>
          </cell>
          <cell r="X11">
            <v>12635.95</v>
          </cell>
          <cell r="Y11">
            <v>4436.5</v>
          </cell>
          <cell r="Z11">
            <v>2611.15</v>
          </cell>
        </row>
        <row r="12">
          <cell r="A12" t="str">
            <v xml:space="preserve">    BB-</v>
          </cell>
          <cell r="F12">
            <v>2925</v>
          </cell>
          <cell r="G12">
            <v>10355.75</v>
          </cell>
          <cell r="H12">
            <v>19548.243450000002</v>
          </cell>
          <cell r="I12">
            <v>12936.58653</v>
          </cell>
          <cell r="J12">
            <v>6379.0768799999996</v>
          </cell>
          <cell r="K12">
            <v>17721.990000000002</v>
          </cell>
          <cell r="L12">
            <v>12527.92813</v>
          </cell>
          <cell r="M12">
            <v>1346</v>
          </cell>
          <cell r="N12">
            <v>7913.5</v>
          </cell>
          <cell r="O12">
            <v>21099.821769999999</v>
          </cell>
          <cell r="P12">
            <v>15363.65616</v>
          </cell>
          <cell r="Q12">
            <v>3626.2444999999998</v>
          </cell>
          <cell r="R12">
            <v>5011.7143409999999</v>
          </cell>
          <cell r="S12">
            <v>4964.3125</v>
          </cell>
          <cell r="T12">
            <v>11937.7</v>
          </cell>
          <cell r="U12">
            <v>2485</v>
          </cell>
          <cell r="W12">
            <v>2512</v>
          </cell>
          <cell r="X12">
            <v>6681</v>
          </cell>
          <cell r="Y12">
            <v>3610.7537689999999</v>
          </cell>
          <cell r="Z12">
            <v>2915.3470000000002</v>
          </cell>
        </row>
        <row r="13">
          <cell r="A13" t="str">
            <v xml:space="preserve">    B+</v>
          </cell>
          <cell r="F13">
            <v>4850</v>
          </cell>
          <cell r="G13">
            <v>12096.8125</v>
          </cell>
          <cell r="H13">
            <v>15822.753650000001</v>
          </cell>
          <cell r="I13">
            <v>15309.949500000001</v>
          </cell>
          <cell r="J13">
            <v>8196.4385299999994</v>
          </cell>
          <cell r="K13">
            <v>6988</v>
          </cell>
          <cell r="L13">
            <v>16156.09842</v>
          </cell>
          <cell r="M13">
            <v>4547</v>
          </cell>
          <cell r="N13">
            <v>8196.5625</v>
          </cell>
          <cell r="O13">
            <v>20586.44643</v>
          </cell>
          <cell r="P13">
            <v>7196.3531510000003</v>
          </cell>
          <cell r="Q13">
            <v>10439</v>
          </cell>
          <cell r="R13">
            <v>19360.239170000001</v>
          </cell>
          <cell r="S13">
            <v>3416</v>
          </cell>
          <cell r="T13">
            <v>28644.735789999999</v>
          </cell>
          <cell r="U13">
            <v>3306.1875</v>
          </cell>
          <cell r="V13">
            <v>3254</v>
          </cell>
          <cell r="W13">
            <v>5098</v>
          </cell>
          <cell r="X13">
            <v>3532.8136159999999</v>
          </cell>
          <cell r="Y13">
            <v>712.5</v>
          </cell>
          <cell r="Z13">
            <v>5048.5</v>
          </cell>
        </row>
        <row r="14">
          <cell r="A14" t="str">
            <v xml:space="preserve">    B</v>
          </cell>
          <cell r="F14">
            <v>13556</v>
          </cell>
          <cell r="G14">
            <v>21896.5753</v>
          </cell>
          <cell r="H14">
            <v>46856.013229999997</v>
          </cell>
          <cell r="I14">
            <v>46301.736389999998</v>
          </cell>
          <cell r="J14">
            <v>21964.704409999998</v>
          </cell>
          <cell r="K14">
            <v>22888.497319999999</v>
          </cell>
          <cell r="L14">
            <v>24124.80444</v>
          </cell>
          <cell r="M14">
            <v>5530</v>
          </cell>
          <cell r="N14">
            <v>27175.106759999999</v>
          </cell>
          <cell r="O14">
            <v>25774.879099999998</v>
          </cell>
          <cell r="P14">
            <v>26368.741030000001</v>
          </cell>
          <cell r="Q14">
            <v>17233.48329</v>
          </cell>
          <cell r="R14">
            <v>17305.625</v>
          </cell>
          <cell r="S14">
            <v>19407.900000000001</v>
          </cell>
          <cell r="T14">
            <v>29897.294549999999</v>
          </cell>
          <cell r="U14">
            <v>10883.96162</v>
          </cell>
          <cell r="V14">
            <v>4931.6467409999996</v>
          </cell>
          <cell r="W14">
            <v>8432.9259999999995</v>
          </cell>
          <cell r="X14">
            <v>10606</v>
          </cell>
          <cell r="Y14">
            <v>9327.75</v>
          </cell>
          <cell r="Z14">
            <v>4612</v>
          </cell>
        </row>
        <row r="15">
          <cell r="A15" t="str">
            <v xml:space="preserve">    B-</v>
          </cell>
          <cell r="F15">
            <v>5396.0773470000004</v>
          </cell>
          <cell r="G15">
            <v>16784.718850000001</v>
          </cell>
          <cell r="H15">
            <v>21487.124820000001</v>
          </cell>
          <cell r="I15">
            <v>31439.29968</v>
          </cell>
          <cell r="J15">
            <v>5046.9375</v>
          </cell>
          <cell r="K15">
            <v>22086.736850000001</v>
          </cell>
          <cell r="L15">
            <v>6807.1374999999998</v>
          </cell>
          <cell r="M15">
            <v>4809.5645000000004</v>
          </cell>
          <cell r="N15">
            <v>20057.86982</v>
          </cell>
          <cell r="O15">
            <v>19763.323639999999</v>
          </cell>
          <cell r="P15">
            <v>19848.395909999999</v>
          </cell>
          <cell r="Q15">
            <v>9299.3250000000007</v>
          </cell>
          <cell r="R15">
            <v>8561.4</v>
          </cell>
          <cell r="S15">
            <v>12438.325000000001</v>
          </cell>
          <cell r="T15">
            <v>15061.684999999999</v>
          </cell>
          <cell r="U15">
            <v>2130</v>
          </cell>
          <cell r="V15">
            <v>690</v>
          </cell>
          <cell r="W15">
            <v>680</v>
          </cell>
          <cell r="X15">
            <v>7747.5</v>
          </cell>
          <cell r="Y15">
            <v>4320</v>
          </cell>
          <cell r="Z15">
            <v>2530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Data"/>
      <sheetName val="ReferenceData"/>
      <sheetName val="Help-Reference"/>
    </sheetNames>
    <sheetDataSet>
      <sheetData sheetId="0" refreshError="1"/>
      <sheetData sheetId="1" refreshError="1">
        <row r="3">
          <cell r="A3" t="str">
            <v>Issuance</v>
          </cell>
        </row>
        <row r="4">
          <cell r="A4" t="str">
            <v xml:space="preserve">    CLO Deals Issued (# deals)*</v>
          </cell>
          <cell r="G4">
            <v>85</v>
          </cell>
          <cell r="H4">
            <v>89</v>
          </cell>
          <cell r="I4">
            <v>60</v>
          </cell>
          <cell r="J4">
            <v>81</v>
          </cell>
          <cell r="K4">
            <v>111</v>
          </cell>
          <cell r="L4">
            <v>104</v>
          </cell>
          <cell r="M4">
            <v>80</v>
          </cell>
          <cell r="N4">
            <v>91</v>
          </cell>
          <cell r="O4">
            <v>83</v>
          </cell>
          <cell r="P4">
            <v>63</v>
          </cell>
          <cell r="Q4">
            <v>77</v>
          </cell>
          <cell r="R4">
            <v>69</v>
          </cell>
          <cell r="S4">
            <v>58</v>
          </cell>
          <cell r="T4">
            <v>63</v>
          </cell>
          <cell r="U4">
            <v>38</v>
          </cell>
          <cell r="V4">
            <v>25</v>
          </cell>
          <cell r="W4">
            <v>43</v>
          </cell>
          <cell r="X4">
            <v>32</v>
          </cell>
          <cell r="Y4">
            <v>24</v>
          </cell>
          <cell r="Z4">
            <v>37</v>
          </cell>
          <cell r="AA4">
            <v>20</v>
          </cell>
        </row>
        <row r="8">
          <cell r="A8" t="str">
            <v xml:space="preserve">        Refinancings (# deals)</v>
          </cell>
          <cell r="G8">
            <v>23</v>
          </cell>
          <cell r="H8">
            <v>38</v>
          </cell>
          <cell r="I8">
            <v>31</v>
          </cell>
          <cell r="J8">
            <v>19</v>
          </cell>
          <cell r="K8">
            <v>21</v>
          </cell>
          <cell r="L8">
            <v>18</v>
          </cell>
          <cell r="M8">
            <v>14</v>
          </cell>
          <cell r="N8">
            <v>17</v>
          </cell>
          <cell r="O8">
            <v>17</v>
          </cell>
          <cell r="P8">
            <v>25</v>
          </cell>
          <cell r="Q8">
            <v>26</v>
          </cell>
          <cell r="R8">
            <v>17</v>
          </cell>
          <cell r="S8">
            <v>25</v>
          </cell>
          <cell r="T8">
            <v>12</v>
          </cell>
          <cell r="U8">
            <v>3</v>
          </cell>
          <cell r="V8">
            <v>3</v>
          </cell>
          <cell r="W8">
            <v>4</v>
          </cell>
          <cell r="X8">
            <v>1</v>
          </cell>
          <cell r="Y8">
            <v>5</v>
          </cell>
          <cell r="Z8">
            <v>2</v>
          </cell>
          <cell r="AA8">
            <v>1</v>
          </cell>
        </row>
        <row r="10">
          <cell r="A10" t="str">
            <v xml:space="preserve">    CLO Notes Issued (USD bn)*</v>
          </cell>
          <cell r="G10">
            <v>50.721789999999999</v>
          </cell>
          <cell r="H10">
            <v>56.64</v>
          </cell>
          <cell r="I10">
            <v>40.600320000000004</v>
          </cell>
          <cell r="J10">
            <v>43.337249999999997</v>
          </cell>
          <cell r="K10">
            <v>59.021270000000001</v>
          </cell>
          <cell r="L10">
            <v>57.711869999999998</v>
          </cell>
          <cell r="M10">
            <v>42.185760000000002</v>
          </cell>
          <cell r="N10">
            <v>47.878079999999997</v>
          </cell>
          <cell r="O10">
            <v>42.777729999999998</v>
          </cell>
          <cell r="P10">
            <v>39.50206</v>
          </cell>
          <cell r="Q10">
            <v>46.399520000000003</v>
          </cell>
          <cell r="R10">
            <v>36.561689999999999</v>
          </cell>
          <cell r="S10">
            <v>35.833779999999997</v>
          </cell>
          <cell r="T10">
            <v>34.106450000000002</v>
          </cell>
          <cell r="U10">
            <v>17.07855</v>
          </cell>
          <cell r="V10">
            <v>12.461169999999999</v>
          </cell>
          <cell r="W10">
            <v>19.59357</v>
          </cell>
          <cell r="X10">
            <v>14.13735</v>
          </cell>
          <cell r="Y10">
            <v>12.577199999999999</v>
          </cell>
          <cell r="Z10">
            <v>15.491669999999999</v>
          </cell>
          <cell r="AA10">
            <v>8.9076400000000007</v>
          </cell>
        </row>
        <row r="15">
          <cell r="A15" t="str">
            <v xml:space="preserve">    CLO Collateral Bought (USD bn)**+</v>
          </cell>
          <cell r="H15">
            <v>21.62</v>
          </cell>
          <cell r="I15">
            <v>29.012844940000001</v>
          </cell>
          <cell r="J15">
            <v>20.71</v>
          </cell>
          <cell r="K15">
            <v>19.440000000000001</v>
          </cell>
          <cell r="L15">
            <v>34.4</v>
          </cell>
          <cell r="M15">
            <v>31.11</v>
          </cell>
          <cell r="N15">
            <v>18.93</v>
          </cell>
          <cell r="O15">
            <v>26.02</v>
          </cell>
          <cell r="P15">
            <v>35.15</v>
          </cell>
          <cell r="Q15">
            <v>32.25</v>
          </cell>
          <cell r="R15">
            <v>28.86</v>
          </cell>
          <cell r="S15">
            <v>29.66</v>
          </cell>
          <cell r="T15">
            <v>29.02</v>
          </cell>
          <cell r="U15">
            <v>33.369999999999997</v>
          </cell>
          <cell r="V15">
            <v>17.25</v>
          </cell>
          <cell r="W15">
            <v>20</v>
          </cell>
          <cell r="X15">
            <v>23.37</v>
          </cell>
          <cell r="Y15">
            <v>25.54</v>
          </cell>
          <cell r="Z15">
            <v>20.89</v>
          </cell>
          <cell r="AA15">
            <v>18.53</v>
          </cell>
        </row>
        <row r="19">
          <cell r="A19" t="str">
            <v xml:space="preserve">    Leveraged Loans Originated (USD bn)</v>
          </cell>
          <cell r="G19">
            <v>35.186</v>
          </cell>
          <cell r="H19">
            <v>40.262</v>
          </cell>
          <cell r="I19">
            <v>35.082000000000001</v>
          </cell>
          <cell r="J19">
            <v>32.095126999999998</v>
          </cell>
          <cell r="K19">
            <v>25.137263000000001</v>
          </cell>
          <cell r="L19">
            <v>52.683664999999998</v>
          </cell>
          <cell r="M19">
            <v>36.895949999999999</v>
          </cell>
          <cell r="N19">
            <v>17.151</v>
          </cell>
          <cell r="O19">
            <v>23.4465</v>
          </cell>
          <cell r="P19">
            <v>26.751792999999999</v>
          </cell>
          <cell r="Q19">
            <v>28.794820999999999</v>
          </cell>
          <cell r="R19">
            <v>25.799251000000002</v>
          </cell>
          <cell r="S19">
            <v>43.212895000000003</v>
          </cell>
          <cell r="T19">
            <v>36.625250000000001</v>
          </cell>
          <cell r="U19">
            <v>35.507612999999999</v>
          </cell>
          <cell r="V19">
            <v>27.592123999999998</v>
          </cell>
          <cell r="W19">
            <v>25.339646999999999</v>
          </cell>
          <cell r="X19">
            <v>21.842804999999998</v>
          </cell>
          <cell r="Y19">
            <v>41.246014000000002</v>
          </cell>
          <cell r="Z19">
            <v>27.111253000000001</v>
          </cell>
          <cell r="AA19">
            <v>19.962858000000001</v>
          </cell>
        </row>
        <row r="23">
          <cell r="A23" t="str">
            <v xml:space="preserve">        Repriced Loans (USD bn)</v>
          </cell>
          <cell r="G23">
            <v>21.937000000000001</v>
          </cell>
          <cell r="H23">
            <v>55.91</v>
          </cell>
          <cell r="I23">
            <v>151.31200000000001</v>
          </cell>
          <cell r="J23">
            <v>157.88594079999999</v>
          </cell>
          <cell r="K23">
            <v>88.592363090000006</v>
          </cell>
          <cell r="L23">
            <v>61.348125359999997</v>
          </cell>
          <cell r="M23">
            <v>60.489230149999997</v>
          </cell>
          <cell r="N23">
            <v>10.5053225</v>
          </cell>
          <cell r="O23">
            <v>59.137154750000001</v>
          </cell>
          <cell r="P23">
            <v>122.7944564</v>
          </cell>
          <cell r="Q23">
            <v>136.70157570000001</v>
          </cell>
          <cell r="R23">
            <v>45.801948469999999</v>
          </cell>
          <cell r="S23">
            <v>72.321125230000007</v>
          </cell>
          <cell r="T23">
            <v>24.899618050000001</v>
          </cell>
          <cell r="U23">
            <v>104.6072942</v>
          </cell>
          <cell r="V23">
            <v>25.487546040000002</v>
          </cell>
          <cell r="W23">
            <v>3.4420000000000002</v>
          </cell>
          <cell r="X23">
            <v>12.45</v>
          </cell>
          <cell r="Y23">
            <v>18.4087234</v>
          </cell>
          <cell r="Z23">
            <v>14.889075500000001</v>
          </cell>
          <cell r="AA23">
            <v>5.3271499999999996</v>
          </cell>
        </row>
        <row r="25">
          <cell r="G25">
            <v>27.49</v>
          </cell>
          <cell r="H25">
            <v>19.842500000000001</v>
          </cell>
          <cell r="I25">
            <v>28.821999999999999</v>
          </cell>
          <cell r="J25">
            <v>13.542999999999999</v>
          </cell>
          <cell r="K25">
            <v>12.51039626</v>
          </cell>
          <cell r="L25">
            <v>28.945</v>
          </cell>
          <cell r="M25">
            <v>42.945</v>
          </cell>
          <cell r="N25">
            <v>19.5807</v>
          </cell>
          <cell r="O25">
            <v>21.65</v>
          </cell>
          <cell r="P25">
            <v>19.14</v>
          </cell>
          <cell r="Q25">
            <v>34.56</v>
          </cell>
          <cell r="R25">
            <v>27.035</v>
          </cell>
          <cell r="S25">
            <v>28.95</v>
          </cell>
          <cell r="T25">
            <v>28.12</v>
          </cell>
          <cell r="U25">
            <v>32.540700000000001</v>
          </cell>
          <cell r="V25">
            <v>13.445534</v>
          </cell>
          <cell r="W25">
            <v>24.653620220000001</v>
          </cell>
          <cell r="X25">
            <v>9.3450000000000006</v>
          </cell>
          <cell r="Y25">
            <v>24.473400000000002</v>
          </cell>
          <cell r="Z25">
            <v>10.74</v>
          </cell>
          <cell r="AA25">
            <v>7.3170651080000004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C733-3ECD-48FC-A96A-93028A84E795}">
  <dimension ref="A2:P24"/>
  <sheetViews>
    <sheetView topLeftCell="A11" workbookViewId="0">
      <selection activeCell="C3" sqref="C3:C6"/>
    </sheetView>
  </sheetViews>
  <sheetFormatPr defaultRowHeight="14.5" x14ac:dyDescent="0.35"/>
  <cols>
    <col min="2" max="2" width="14.54296875" bestFit="1" customWidth="1"/>
    <col min="3" max="3" width="14.453125" bestFit="1" customWidth="1"/>
    <col min="4" max="4" width="13.453125" bestFit="1" customWidth="1"/>
  </cols>
  <sheetData>
    <row r="2" spans="1:4" x14ac:dyDescent="0.35">
      <c r="B2" t="s">
        <v>0</v>
      </c>
      <c r="C2" t="s">
        <v>1</v>
      </c>
      <c r="D2" t="s">
        <v>2</v>
      </c>
    </row>
    <row r="3" spans="1:4" x14ac:dyDescent="0.35">
      <c r="A3">
        <v>3</v>
      </c>
      <c r="B3" t="s">
        <v>5</v>
      </c>
      <c r="C3" s="1">
        <v>45138</v>
      </c>
      <c r="D3" s="1">
        <v>45747</v>
      </c>
    </row>
    <row r="4" spans="1:4" x14ac:dyDescent="0.35">
      <c r="A4">
        <v>10</v>
      </c>
      <c r="B4" t="s">
        <v>12</v>
      </c>
      <c r="C4" s="1">
        <v>45138</v>
      </c>
      <c r="D4" s="1">
        <v>45747</v>
      </c>
    </row>
    <row r="5" spans="1:4" x14ac:dyDescent="0.35">
      <c r="A5">
        <v>1</v>
      </c>
      <c r="B5" t="s">
        <v>3</v>
      </c>
      <c r="C5" s="1">
        <v>44957</v>
      </c>
      <c r="D5" s="1">
        <v>45747</v>
      </c>
    </row>
    <row r="6" spans="1:4" x14ac:dyDescent="0.35">
      <c r="A6">
        <v>4</v>
      </c>
      <c r="B6" t="s">
        <v>6</v>
      </c>
      <c r="C6" s="1">
        <v>44957</v>
      </c>
      <c r="D6" s="1">
        <v>45747</v>
      </c>
    </row>
    <row r="7" spans="1:4" x14ac:dyDescent="0.35">
      <c r="A7">
        <v>7</v>
      </c>
      <c r="B7" t="s">
        <v>9</v>
      </c>
      <c r="C7" s="1">
        <v>44925</v>
      </c>
      <c r="D7" s="1">
        <v>45747</v>
      </c>
    </row>
    <row r="8" spans="1:4" x14ac:dyDescent="0.35">
      <c r="A8">
        <v>2</v>
      </c>
      <c r="B8" t="s">
        <v>4</v>
      </c>
      <c r="C8" s="1">
        <v>44742</v>
      </c>
      <c r="D8" s="1">
        <v>45747</v>
      </c>
    </row>
    <row r="9" spans="1:4" x14ac:dyDescent="0.35">
      <c r="A9">
        <v>6</v>
      </c>
      <c r="B9" t="s">
        <v>8</v>
      </c>
      <c r="C9" s="1">
        <v>44620</v>
      </c>
      <c r="D9" s="1">
        <v>45747</v>
      </c>
    </row>
    <row r="10" spans="1:4" x14ac:dyDescent="0.35">
      <c r="A10">
        <v>9</v>
      </c>
      <c r="B10" t="s">
        <v>11</v>
      </c>
      <c r="C10" s="1">
        <v>44592</v>
      </c>
      <c r="D10" s="1">
        <v>45747</v>
      </c>
    </row>
    <row r="11" spans="1:4" x14ac:dyDescent="0.35">
      <c r="A11">
        <v>8</v>
      </c>
      <c r="B11" t="s">
        <v>10</v>
      </c>
      <c r="C11" s="1">
        <v>44134</v>
      </c>
      <c r="D11" s="1">
        <v>45747</v>
      </c>
    </row>
    <row r="12" spans="1:4" x14ac:dyDescent="0.35">
      <c r="A12">
        <v>5</v>
      </c>
      <c r="B12" t="s">
        <v>7</v>
      </c>
      <c r="C12" s="1">
        <v>43951</v>
      </c>
      <c r="D12" s="1">
        <v>45747</v>
      </c>
    </row>
    <row r="17" spans="3:16" x14ac:dyDescent="0.35">
      <c r="I17" s="15">
        <v>2023</v>
      </c>
      <c r="J17" s="15"/>
      <c r="K17" s="15"/>
      <c r="L17" s="15"/>
      <c r="M17" s="15"/>
      <c r="N17" s="15"/>
    </row>
    <row r="18" spans="3:16" x14ac:dyDescent="0.35">
      <c r="I18" s="2">
        <v>7</v>
      </c>
      <c r="J18" s="2">
        <v>8</v>
      </c>
      <c r="K18" s="2">
        <v>9</v>
      </c>
      <c r="L18" s="2">
        <v>10</v>
      </c>
      <c r="M18" s="2">
        <v>11</v>
      </c>
      <c r="N18" s="2">
        <v>12</v>
      </c>
      <c r="P18">
        <v>6</v>
      </c>
    </row>
    <row r="19" spans="3:16" x14ac:dyDescent="0.35">
      <c r="C19" s="15">
        <v>2024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3:16" x14ac:dyDescent="0.35">
      <c r="C20" s="2">
        <v>1</v>
      </c>
      <c r="D20" s="2">
        <v>2</v>
      </c>
      <c r="E20" s="2">
        <v>3</v>
      </c>
      <c r="F20" s="2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  <c r="M20">
        <v>11</v>
      </c>
      <c r="N20">
        <v>12</v>
      </c>
      <c r="P20">
        <v>12</v>
      </c>
    </row>
    <row r="21" spans="3:16" x14ac:dyDescent="0.35">
      <c r="C21" s="15">
        <v>2025</v>
      </c>
      <c r="D21" s="15"/>
      <c r="E21" s="15"/>
    </row>
    <row r="22" spans="3:16" x14ac:dyDescent="0.35">
      <c r="C22">
        <v>1</v>
      </c>
      <c r="D22">
        <v>2</v>
      </c>
      <c r="E22">
        <v>3</v>
      </c>
      <c r="P22">
        <v>3</v>
      </c>
    </row>
    <row r="24" spans="3:16" x14ac:dyDescent="0.35">
      <c r="P24">
        <v>21</v>
      </c>
    </row>
  </sheetData>
  <sortState xmlns:xlrd2="http://schemas.microsoft.com/office/spreadsheetml/2017/richdata2" ref="A3:D12">
    <sortCondition descending="1" ref="C3"/>
  </sortState>
  <mergeCells count="3">
    <mergeCell ref="I17:N17"/>
    <mergeCell ref="C19:N19"/>
    <mergeCell ref="C21:E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8381-E3DD-4070-800E-58B6B547C504}">
  <dimension ref="A1:I25"/>
  <sheetViews>
    <sheetView workbookViewId="0">
      <selection activeCell="H13" sqref="H13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0.81873158797410139</v>
      </c>
    </row>
    <row r="5" spans="1:9" x14ac:dyDescent="0.35">
      <c r="A5" t="s">
        <v>35</v>
      </c>
      <c r="B5">
        <v>0.67032141314659366</v>
      </c>
    </row>
    <row r="6" spans="1:9" x14ac:dyDescent="0.35">
      <c r="A6" t="s">
        <v>36</v>
      </c>
      <c r="B6">
        <v>0.43055516816229816</v>
      </c>
    </row>
    <row r="7" spans="1:9" x14ac:dyDescent="0.35">
      <c r="A7" t="s">
        <v>37</v>
      </c>
      <c r="B7">
        <v>1.4479576489816448E-3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4.689178414002923E-5</v>
      </c>
      <c r="D12">
        <v>5.8614730175036538E-6</v>
      </c>
      <c r="E12">
        <v>2.795728869968745</v>
      </c>
      <c r="F12">
        <v>5.8538252636471576E-2</v>
      </c>
    </row>
    <row r="13" spans="1:9" x14ac:dyDescent="0.35">
      <c r="A13" t="s">
        <v>41</v>
      </c>
      <c r="B13">
        <v>11</v>
      </c>
      <c r="C13">
        <v>2.3062394885688971E-5</v>
      </c>
      <c r="D13">
        <v>2.096581353244452E-6</v>
      </c>
    </row>
    <row r="14" spans="1:9" ht="15" thickBot="1" x14ac:dyDescent="0.4">
      <c r="A14" s="10" t="s">
        <v>42</v>
      </c>
      <c r="B14" s="10">
        <v>19</v>
      </c>
      <c r="C14" s="10">
        <v>6.9954179025718202E-5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5.7504379489318833E-3</v>
      </c>
      <c r="C17">
        <v>4.2847298598222897E-4</v>
      </c>
      <c r="D17">
        <v>13.420771290282428</v>
      </c>
      <c r="E17">
        <v>3.6538519909545675E-8</v>
      </c>
      <c r="F17">
        <v>4.8073752652848445E-3</v>
      </c>
      <c r="G17">
        <v>6.6935006325789222E-3</v>
      </c>
      <c r="H17">
        <v>4.8073752652848445E-3</v>
      </c>
      <c r="I17">
        <v>6.6935006325789222E-3</v>
      </c>
    </row>
    <row r="18" spans="1:9" x14ac:dyDescent="0.35">
      <c r="A18" t="s">
        <v>23</v>
      </c>
      <c r="B18">
        <v>6.5713460740853104E-3</v>
      </c>
      <c r="C18">
        <v>6.8341726922960542E-3</v>
      </c>
      <c r="D18">
        <v>0.96154229194310237</v>
      </c>
      <c r="E18">
        <v>0.35694007682042972</v>
      </c>
      <c r="F18">
        <v>-8.4705666031618249E-3</v>
      </c>
      <c r="G18">
        <v>2.1613258751332444E-2</v>
      </c>
      <c r="H18">
        <v>-8.4705666031618249E-3</v>
      </c>
      <c r="I18">
        <v>2.1613258751332444E-2</v>
      </c>
    </row>
    <row r="19" spans="1:9" x14ac:dyDescent="0.35">
      <c r="A19" t="s">
        <v>24</v>
      </c>
      <c r="B19">
        <v>2.7569877720529559E-2</v>
      </c>
      <c r="C19">
        <v>1.2085049392161143E-2</v>
      </c>
      <c r="D19">
        <v>2.281321062569468</v>
      </c>
      <c r="E19">
        <v>4.3435220632066611E-2</v>
      </c>
      <c r="F19">
        <v>9.7086334940841082E-4</v>
      </c>
      <c r="G19">
        <v>5.4168892091650711E-2</v>
      </c>
      <c r="H19">
        <v>9.7086334940841082E-4</v>
      </c>
      <c r="I19">
        <v>5.4168892091650711E-2</v>
      </c>
    </row>
    <row r="20" spans="1:9" x14ac:dyDescent="0.35">
      <c r="A20" t="s">
        <v>25</v>
      </c>
      <c r="B20">
        <v>2.8316935032649159E-2</v>
      </c>
      <c r="C20">
        <v>1.7358757206415488E-2</v>
      </c>
      <c r="D20">
        <v>1.631276634377012</v>
      </c>
      <c r="E20">
        <v>0.13110402226131102</v>
      </c>
      <c r="F20">
        <v>-9.8894319763051138E-3</v>
      </c>
      <c r="G20">
        <v>6.6523302041603435E-2</v>
      </c>
      <c r="H20">
        <v>-9.8894319763051138E-3</v>
      </c>
      <c r="I20">
        <v>6.6523302041603435E-2</v>
      </c>
    </row>
    <row r="21" spans="1:9" x14ac:dyDescent="0.35">
      <c r="A21" t="s">
        <v>26</v>
      </c>
      <c r="B21">
        <v>2.41198480285751E-2</v>
      </c>
      <c r="C21">
        <v>1.1068399507922211E-2</v>
      </c>
      <c r="D21">
        <v>2.1791631221217944</v>
      </c>
      <c r="E21">
        <v>5.1940899634928379E-2</v>
      </c>
      <c r="F21">
        <v>-2.4153503432727819E-4</v>
      </c>
      <c r="G21">
        <v>4.8481231091477478E-2</v>
      </c>
      <c r="H21">
        <v>-2.4153503432727819E-4</v>
      </c>
      <c r="I21">
        <v>4.8481231091477478E-2</v>
      </c>
    </row>
    <row r="22" spans="1:9" x14ac:dyDescent="0.35">
      <c r="A22" t="s">
        <v>27</v>
      </c>
      <c r="B22">
        <v>-3.0928377625047802E-2</v>
      </c>
      <c r="C22">
        <v>1.6582463405682868E-2</v>
      </c>
      <c r="D22">
        <v>-1.8651256371504212</v>
      </c>
      <c r="E22">
        <v>8.9042321254447637E-2</v>
      </c>
      <c r="F22">
        <v>-6.7426133498718441E-2</v>
      </c>
      <c r="G22">
        <v>5.5693782486228409E-3</v>
      </c>
      <c r="H22">
        <v>-6.7426133498718441E-2</v>
      </c>
      <c r="I22">
        <v>5.5693782486228409E-3</v>
      </c>
    </row>
    <row r="23" spans="1:9" x14ac:dyDescent="0.35">
      <c r="A23" t="s">
        <v>28</v>
      </c>
      <c r="B23">
        <v>-6.0010378043767474E-3</v>
      </c>
      <c r="C23">
        <v>2.9684901375171262E-2</v>
      </c>
      <c r="D23">
        <v>-0.20215791619223883</v>
      </c>
      <c r="E23">
        <v>0.84348352602589383</v>
      </c>
      <c r="F23">
        <v>-7.1337065209912565E-2</v>
      </c>
      <c r="G23">
        <v>5.9334989601159072E-2</v>
      </c>
      <c r="H23">
        <v>-7.1337065209912565E-2</v>
      </c>
      <c r="I23">
        <v>5.9334989601159072E-2</v>
      </c>
    </row>
    <row r="24" spans="1:9" x14ac:dyDescent="0.35">
      <c r="A24" t="s">
        <v>29</v>
      </c>
      <c r="B24">
        <v>-1.0913740541893426E-2</v>
      </c>
      <c r="C24">
        <v>1.6509452272149703E-2</v>
      </c>
      <c r="D24">
        <v>-0.66106012252775626</v>
      </c>
      <c r="E24">
        <v>0.52217842732565756</v>
      </c>
      <c r="F24">
        <v>-4.7250799994136103E-2</v>
      </c>
      <c r="G24">
        <v>2.5423318910349255E-2</v>
      </c>
      <c r="H24">
        <v>-4.7250799994136103E-2</v>
      </c>
      <c r="I24">
        <v>2.5423318910349255E-2</v>
      </c>
    </row>
    <row r="25" spans="1:9" ht="15" thickBot="1" x14ac:dyDescent="0.4">
      <c r="A25" s="10" t="s">
        <v>30</v>
      </c>
      <c r="B25" s="10">
        <v>2.0407816798198062E-2</v>
      </c>
      <c r="C25" s="10">
        <v>8.3102248592596319E-3</v>
      </c>
      <c r="D25" s="10">
        <v>2.4557478460355666</v>
      </c>
      <c r="E25" s="10">
        <v>3.1918665821798073E-2</v>
      </c>
      <c r="F25" s="10">
        <v>2.1171352059429875E-3</v>
      </c>
      <c r="G25" s="10">
        <v>3.869849839045314E-2</v>
      </c>
      <c r="H25" s="10">
        <v>2.1171352059429875E-3</v>
      </c>
      <c r="I25" s="10">
        <v>3.869849839045314E-2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8453-3895-4826-88E0-F7802A6D294C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0.42979677781520026</v>
      </c>
    </row>
    <row r="5" spans="1:9" x14ac:dyDescent="0.35">
      <c r="A5" t="s">
        <v>35</v>
      </c>
      <c r="B5">
        <v>0.18472527022032861</v>
      </c>
    </row>
    <row r="6" spans="1:9" x14ac:dyDescent="0.35">
      <c r="A6" t="s">
        <v>36</v>
      </c>
      <c r="B6">
        <v>-0.40820180598306877</v>
      </c>
    </row>
    <row r="7" spans="1:9" x14ac:dyDescent="0.35">
      <c r="A7" t="s">
        <v>37</v>
      </c>
      <c r="B7">
        <v>3.0396771896916329E-2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2.3028727642127652E-3</v>
      </c>
      <c r="D12">
        <v>2.8785909552659565E-4</v>
      </c>
      <c r="E12">
        <v>0.31154804297883093</v>
      </c>
      <c r="F12">
        <v>0.94560811987274518</v>
      </c>
    </row>
    <row r="13" spans="1:9" x14ac:dyDescent="0.35">
      <c r="A13" t="s">
        <v>41</v>
      </c>
      <c r="B13">
        <v>11</v>
      </c>
      <c r="C13">
        <v>1.0163601159284785E-2</v>
      </c>
      <c r="D13">
        <v>9.2396374175316223E-4</v>
      </c>
    </row>
    <row r="14" spans="1:9" ht="15" thickBot="1" x14ac:dyDescent="0.4">
      <c r="A14" s="10" t="s">
        <v>42</v>
      </c>
      <c r="B14" s="10">
        <v>19</v>
      </c>
      <c r="C14" s="10">
        <v>1.246647392349755E-2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2.3377470114234588E-3</v>
      </c>
      <c r="C17">
        <v>8.9948733155644587E-3</v>
      </c>
      <c r="D17">
        <v>0.25989771388756433</v>
      </c>
      <c r="E17">
        <v>0.79974296519979127</v>
      </c>
      <c r="F17">
        <v>-1.7459835673038188E-2</v>
      </c>
      <c r="G17">
        <v>2.2135329695885102E-2</v>
      </c>
      <c r="H17">
        <v>-1.7459835673038188E-2</v>
      </c>
      <c r="I17">
        <v>2.2135329695885102E-2</v>
      </c>
    </row>
    <row r="18" spans="1:9" x14ac:dyDescent="0.35">
      <c r="A18" t="s">
        <v>23</v>
      </c>
      <c r="B18">
        <v>5.4732328089217581E-2</v>
      </c>
      <c r="C18">
        <v>0.14346882906275601</v>
      </c>
      <c r="D18">
        <v>0.38149281935852847</v>
      </c>
      <c r="E18">
        <v>0.71010375230568079</v>
      </c>
      <c r="F18">
        <v>-0.26104043561363238</v>
      </c>
      <c r="G18">
        <v>0.37050509179206753</v>
      </c>
      <c r="H18">
        <v>-0.26104043561363238</v>
      </c>
      <c r="I18">
        <v>0.37050509179206753</v>
      </c>
    </row>
    <row r="19" spans="1:9" x14ac:dyDescent="0.35">
      <c r="A19" t="s">
        <v>24</v>
      </c>
      <c r="B19">
        <v>0.31017108097262736</v>
      </c>
      <c r="C19">
        <v>0.2536997473612892</v>
      </c>
      <c r="D19">
        <v>1.2225912094855906</v>
      </c>
      <c r="E19">
        <v>0.24703317795388971</v>
      </c>
      <c r="F19">
        <v>-0.24821829808856799</v>
      </c>
      <c r="G19">
        <v>0.8685604600338227</v>
      </c>
      <c r="H19">
        <v>-0.24821829808856799</v>
      </c>
      <c r="I19">
        <v>0.8685604600338227</v>
      </c>
    </row>
    <row r="20" spans="1:9" x14ac:dyDescent="0.35">
      <c r="A20" t="s">
        <v>25</v>
      </c>
      <c r="B20">
        <v>0.12460548958026944</v>
      </c>
      <c r="C20">
        <v>0.36440995604288762</v>
      </c>
      <c r="D20">
        <v>0.34193766529695074</v>
      </c>
      <c r="E20">
        <v>0.73884130200898701</v>
      </c>
      <c r="F20">
        <v>-0.67745541585977254</v>
      </c>
      <c r="G20">
        <v>0.92666639502031134</v>
      </c>
      <c r="H20">
        <v>-0.67745541585977254</v>
      </c>
      <c r="I20">
        <v>0.92666639502031134</v>
      </c>
    </row>
    <row r="21" spans="1:9" x14ac:dyDescent="0.35">
      <c r="A21" t="s">
        <v>26</v>
      </c>
      <c r="B21">
        <v>0.18721943455474854</v>
      </c>
      <c r="C21">
        <v>0.23235735889297224</v>
      </c>
      <c r="D21">
        <v>0.80573920897846407</v>
      </c>
      <c r="E21">
        <v>0.43746483314366014</v>
      </c>
      <c r="F21">
        <v>-0.32419566420677026</v>
      </c>
      <c r="G21">
        <v>0.69863453331626735</v>
      </c>
      <c r="H21">
        <v>-0.32419566420677026</v>
      </c>
      <c r="I21">
        <v>0.69863453331626735</v>
      </c>
    </row>
    <row r="22" spans="1:9" x14ac:dyDescent="0.35">
      <c r="A22" t="s">
        <v>27</v>
      </c>
      <c r="B22">
        <v>-0.1332805963428805</v>
      </c>
      <c r="C22">
        <v>0.34811332913363002</v>
      </c>
      <c r="D22">
        <v>-0.38286553598675382</v>
      </c>
      <c r="E22">
        <v>0.70911453502071442</v>
      </c>
      <c r="F22">
        <v>-0.89947286779609636</v>
      </c>
      <c r="G22">
        <v>0.63291167511033541</v>
      </c>
      <c r="H22">
        <v>-0.89947286779609636</v>
      </c>
      <c r="I22">
        <v>0.63291167511033541</v>
      </c>
    </row>
    <row r="23" spans="1:9" x14ac:dyDescent="0.35">
      <c r="A23" t="s">
        <v>28</v>
      </c>
      <c r="B23">
        <v>-0.37533411866621869</v>
      </c>
      <c r="C23">
        <v>0.62317097224366202</v>
      </c>
      <c r="D23">
        <v>-0.6022971790789089</v>
      </c>
      <c r="E23">
        <v>0.5591872002708107</v>
      </c>
      <c r="F23">
        <v>-1.7469241807743972</v>
      </c>
      <c r="G23">
        <v>0.99625594344195978</v>
      </c>
      <c r="H23">
        <v>-1.7469241807743972</v>
      </c>
      <c r="I23">
        <v>0.99625594344195978</v>
      </c>
    </row>
    <row r="24" spans="1:9" x14ac:dyDescent="0.35">
      <c r="A24" t="s">
        <v>29</v>
      </c>
      <c r="B24">
        <v>-0.22643883116652516</v>
      </c>
      <c r="C24">
        <v>0.34658061664476425</v>
      </c>
      <c r="D24">
        <v>-0.65335111166536708</v>
      </c>
      <c r="E24">
        <v>0.52695067033454079</v>
      </c>
      <c r="F24">
        <v>-0.9892576251770604</v>
      </c>
      <c r="G24">
        <v>0.53637996284401002</v>
      </c>
      <c r="H24">
        <v>-0.9892576251770604</v>
      </c>
      <c r="I24">
        <v>0.53637996284401002</v>
      </c>
    </row>
    <row r="25" spans="1:9" ht="15" thickBot="1" x14ac:dyDescent="0.4">
      <c r="A25" s="10" t="s">
        <v>30</v>
      </c>
      <c r="B25" s="10">
        <v>-3.707782113274348E-2</v>
      </c>
      <c r="C25" s="10">
        <v>0.17445538523634041</v>
      </c>
      <c r="D25" s="10">
        <v>-0.21253468949962734</v>
      </c>
      <c r="E25" s="10">
        <v>0.8355771225424411</v>
      </c>
      <c r="F25" s="10">
        <v>-0.42105153513599863</v>
      </c>
      <c r="G25" s="10">
        <v>0.34689589287051165</v>
      </c>
      <c r="H25" s="10">
        <v>-0.42105153513599863</v>
      </c>
      <c r="I25" s="10">
        <v>0.34689589287051165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6B0D-C2CF-4138-B8CC-400A0B888F71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0.73171262873844889</v>
      </c>
    </row>
    <row r="5" spans="1:9" x14ac:dyDescent="0.35">
      <c r="A5" t="s">
        <v>35</v>
      </c>
      <c r="B5">
        <v>0.53540337105533109</v>
      </c>
    </row>
    <row r="6" spans="1:9" x14ac:dyDescent="0.35">
      <c r="A6" t="s">
        <v>36</v>
      </c>
      <c r="B6">
        <v>0.19751491364102639</v>
      </c>
    </row>
    <row r="7" spans="1:9" x14ac:dyDescent="0.35">
      <c r="A7" t="s">
        <v>37</v>
      </c>
      <c r="B7">
        <v>2.3236929212127073E-3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6.844712358836566E-5</v>
      </c>
      <c r="D12">
        <v>8.5558904485457075E-6</v>
      </c>
      <c r="E12">
        <v>1.5845565579614989</v>
      </c>
      <c r="F12">
        <v>0.23499469233356179</v>
      </c>
    </row>
    <row r="13" spans="1:9" x14ac:dyDescent="0.35">
      <c r="A13" t="s">
        <v>41</v>
      </c>
      <c r="B13">
        <v>11</v>
      </c>
      <c r="C13">
        <v>5.9395036713034485E-5</v>
      </c>
      <c r="D13">
        <v>5.3995487920940441E-6</v>
      </c>
    </row>
    <row r="14" spans="1:9" ht="15" thickBot="1" x14ac:dyDescent="0.4">
      <c r="A14" s="10" t="s">
        <v>42</v>
      </c>
      <c r="B14" s="10">
        <v>19</v>
      </c>
      <c r="C14" s="10">
        <v>1.2784216030140014E-4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5.0967382507900554E-3</v>
      </c>
      <c r="C17">
        <v>6.8761655091087448E-4</v>
      </c>
      <c r="D17">
        <v>7.4121808790647767</v>
      </c>
      <c r="E17">
        <v>1.339239257836843E-5</v>
      </c>
      <c r="F17">
        <v>3.5833044264018243E-3</v>
      </c>
      <c r="G17">
        <v>6.6101720751782864E-3</v>
      </c>
      <c r="H17">
        <v>3.5833044264018243E-3</v>
      </c>
      <c r="I17">
        <v>6.6101720751782864E-3</v>
      </c>
    </row>
    <row r="18" spans="1:9" x14ac:dyDescent="0.35">
      <c r="A18" t="s">
        <v>23</v>
      </c>
      <c r="B18">
        <v>8.5363694762672204E-3</v>
      </c>
      <c r="C18">
        <v>1.0967529829758743E-2</v>
      </c>
      <c r="D18">
        <v>0.77833109266820188</v>
      </c>
      <c r="E18">
        <v>0.45279113534524051</v>
      </c>
      <c r="F18">
        <v>-1.5603000921894145E-2</v>
      </c>
      <c r="G18">
        <v>3.2675739874428587E-2</v>
      </c>
      <c r="H18">
        <v>-1.5603000921894145E-2</v>
      </c>
      <c r="I18">
        <v>3.2675739874428587E-2</v>
      </c>
    </row>
    <row r="19" spans="1:9" x14ac:dyDescent="0.35">
      <c r="A19" t="s">
        <v>24</v>
      </c>
      <c r="B19">
        <v>2.4755429065654744E-2</v>
      </c>
      <c r="C19">
        <v>1.9394174784615376E-2</v>
      </c>
      <c r="D19">
        <v>1.2764363186667904</v>
      </c>
      <c r="E19">
        <v>0.22809150603354311</v>
      </c>
      <c r="F19">
        <v>-1.7930861827507142E-2</v>
      </c>
      <c r="G19">
        <v>6.7441719958816634E-2</v>
      </c>
      <c r="H19">
        <v>-1.7930861827507142E-2</v>
      </c>
      <c r="I19">
        <v>6.7441719958816634E-2</v>
      </c>
    </row>
    <row r="20" spans="1:9" x14ac:dyDescent="0.35">
      <c r="A20" t="s">
        <v>25</v>
      </c>
      <c r="B20">
        <v>-3.9573349225983526E-3</v>
      </c>
      <c r="C20">
        <v>2.7857459277187094E-2</v>
      </c>
      <c r="D20">
        <v>-0.14205656313528475</v>
      </c>
      <c r="E20">
        <v>0.88960377120282952</v>
      </c>
      <c r="F20">
        <v>-6.5271189389544293E-2</v>
      </c>
      <c r="G20">
        <v>5.7356519544347583E-2</v>
      </c>
      <c r="H20">
        <v>-6.5271189389544293E-2</v>
      </c>
      <c r="I20">
        <v>5.7356519544347583E-2</v>
      </c>
    </row>
    <row r="21" spans="1:9" x14ac:dyDescent="0.35">
      <c r="A21" t="s">
        <v>26</v>
      </c>
      <c r="B21">
        <v>3.1263967016182097E-3</v>
      </c>
      <c r="C21">
        <v>1.776264768779787E-2</v>
      </c>
      <c r="D21">
        <v>0.17600961053604086</v>
      </c>
      <c r="E21">
        <v>0.8634848279278371</v>
      </c>
      <c r="F21">
        <v>-3.5968927263160956E-2</v>
      </c>
      <c r="G21">
        <v>4.2221720666397379E-2</v>
      </c>
      <c r="H21">
        <v>-3.5968927263160956E-2</v>
      </c>
      <c r="I21">
        <v>4.2221720666397379E-2</v>
      </c>
    </row>
    <row r="22" spans="1:9" x14ac:dyDescent="0.35">
      <c r="A22" t="s">
        <v>27</v>
      </c>
      <c r="B22">
        <v>-3.0391842487125197E-2</v>
      </c>
      <c r="C22">
        <v>2.6611657363842207E-2</v>
      </c>
      <c r="D22">
        <v>-1.1420499697406747</v>
      </c>
      <c r="E22">
        <v>0.27768373085340542</v>
      </c>
      <c r="F22">
        <v>-8.8963705430385259E-2</v>
      </c>
      <c r="G22">
        <v>2.8180020456134873E-2</v>
      </c>
      <c r="H22">
        <v>-8.8963705430385259E-2</v>
      </c>
      <c r="I22">
        <v>2.8180020456134873E-2</v>
      </c>
    </row>
    <row r="23" spans="1:9" x14ac:dyDescent="0.35">
      <c r="A23" t="s">
        <v>28</v>
      </c>
      <c r="B23">
        <v>-4.0721635064149405E-3</v>
      </c>
      <c r="C23">
        <v>4.763854470529285E-2</v>
      </c>
      <c r="D23">
        <v>-8.5480434627183424E-2</v>
      </c>
      <c r="E23">
        <v>0.93341546566840028</v>
      </c>
      <c r="F23">
        <v>-0.1089238934511266</v>
      </c>
      <c r="G23">
        <v>0.10077956643829672</v>
      </c>
      <c r="H23">
        <v>-0.1089238934511266</v>
      </c>
      <c r="I23">
        <v>0.10077956643829672</v>
      </c>
    </row>
    <row r="24" spans="1:9" x14ac:dyDescent="0.35">
      <c r="A24" t="s">
        <v>29</v>
      </c>
      <c r="B24">
        <v>-2.880295525393621E-2</v>
      </c>
      <c r="C24">
        <v>2.6494488568000667E-2</v>
      </c>
      <c r="D24">
        <v>-1.0871300716000099</v>
      </c>
      <c r="E24">
        <v>0.30022669899551779</v>
      </c>
      <c r="F24">
        <v>-8.7116931416323234E-2</v>
      </c>
      <c r="G24">
        <v>2.951102090845082E-2</v>
      </c>
      <c r="H24">
        <v>-8.7116931416323234E-2</v>
      </c>
      <c r="I24">
        <v>2.951102090845082E-2</v>
      </c>
    </row>
    <row r="25" spans="1:9" ht="15" thickBot="1" x14ac:dyDescent="0.4">
      <c r="A25" s="10" t="s">
        <v>30</v>
      </c>
      <c r="B25" s="10">
        <v>3.0156539696663567E-2</v>
      </c>
      <c r="C25" s="10">
        <v>1.3336309036889699E-2</v>
      </c>
      <c r="D25" s="10">
        <v>2.2612358196894853</v>
      </c>
      <c r="E25" s="10">
        <v>4.4994398881273386E-2</v>
      </c>
      <c r="F25" s="10">
        <v>8.0352141607333005E-4</v>
      </c>
      <c r="G25" s="10">
        <v>5.9509557977253803E-2</v>
      </c>
      <c r="H25" s="10">
        <v>8.0352141607333005E-4</v>
      </c>
      <c r="I25" s="10">
        <v>5.9509557977253803E-2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F330-21C8-47E6-91A3-D0D86DDFAEAD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0.71182894757106341</v>
      </c>
    </row>
    <row r="5" spans="1:9" x14ac:dyDescent="0.35">
      <c r="A5" t="s">
        <v>35</v>
      </c>
      <c r="B5">
        <v>0.50670045060012769</v>
      </c>
    </row>
    <row r="6" spans="1:9" x14ac:dyDescent="0.35">
      <c r="A6" t="s">
        <v>36</v>
      </c>
      <c r="B6">
        <v>0.14793714194567509</v>
      </c>
    </row>
    <row r="7" spans="1:9" x14ac:dyDescent="0.35">
      <c r="A7" t="s">
        <v>37</v>
      </c>
      <c r="B7">
        <v>6.5223974612164774E-3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4.8067084119768057E-4</v>
      </c>
      <c r="D12">
        <v>6.0083855149710071E-5</v>
      </c>
      <c r="E12">
        <v>1.4123530427359354</v>
      </c>
      <c r="F12">
        <v>0.29112690401014285</v>
      </c>
    </row>
    <row r="13" spans="1:9" x14ac:dyDescent="0.35">
      <c r="A13" t="s">
        <v>41</v>
      </c>
      <c r="B13">
        <v>11</v>
      </c>
      <c r="C13">
        <v>4.6795835506291465E-4</v>
      </c>
      <c r="D13">
        <v>4.2541668642083153E-5</v>
      </c>
    </row>
    <row r="14" spans="1:9" ht="15" thickBot="1" x14ac:dyDescent="0.4">
      <c r="A14" s="10" t="s">
        <v>42</v>
      </c>
      <c r="B14" s="10">
        <v>19</v>
      </c>
      <c r="C14" s="10">
        <v>9.4862919626059522E-4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8.0141423277066085E-3</v>
      </c>
      <c r="C17">
        <v>1.9300779397352123E-3</v>
      </c>
      <c r="D17">
        <v>4.1522376701565067</v>
      </c>
      <c r="E17">
        <v>1.6103465908984575E-3</v>
      </c>
      <c r="F17">
        <v>3.7660694245291631E-3</v>
      </c>
      <c r="G17">
        <v>1.2262215230884055E-2</v>
      </c>
      <c r="H17">
        <v>3.7660694245291631E-3</v>
      </c>
      <c r="I17">
        <v>1.2262215230884055E-2</v>
      </c>
    </row>
    <row r="18" spans="1:9" x14ac:dyDescent="0.35">
      <c r="A18" t="s">
        <v>23</v>
      </c>
      <c r="B18">
        <v>1.8176305444760101E-2</v>
      </c>
      <c r="C18">
        <v>3.0784871815205846E-2</v>
      </c>
      <c r="D18">
        <v>0.59042979142054175</v>
      </c>
      <c r="E18">
        <v>0.56683472816991598</v>
      </c>
      <c r="F18">
        <v>-4.9580740575831304E-2</v>
      </c>
      <c r="G18">
        <v>8.5933351465351498E-2</v>
      </c>
      <c r="H18">
        <v>-4.9580740575831304E-2</v>
      </c>
      <c r="I18">
        <v>8.5933351465351498E-2</v>
      </c>
    </row>
    <row r="19" spans="1:9" x14ac:dyDescent="0.35">
      <c r="A19" t="s">
        <v>24</v>
      </c>
      <c r="B19">
        <v>5.7434345003700905E-2</v>
      </c>
      <c r="C19">
        <v>5.4437707849773434E-2</v>
      </c>
      <c r="D19">
        <v>1.0550470854172811</v>
      </c>
      <c r="E19">
        <v>0.31402597597773207</v>
      </c>
      <c r="F19">
        <v>-6.2382242123054508E-2</v>
      </c>
      <c r="G19">
        <v>0.17725093213045631</v>
      </c>
      <c r="H19">
        <v>-6.2382242123054508E-2</v>
      </c>
      <c r="I19">
        <v>0.17725093213045631</v>
      </c>
    </row>
    <row r="20" spans="1:9" x14ac:dyDescent="0.35">
      <c r="A20" t="s">
        <v>25</v>
      </c>
      <c r="B20">
        <v>9.7889890674678251E-2</v>
      </c>
      <c r="C20">
        <v>7.8193387778037748E-2</v>
      </c>
      <c r="D20">
        <v>1.2518947376030263</v>
      </c>
      <c r="E20">
        <v>0.23657386401055264</v>
      </c>
      <c r="F20">
        <v>-7.4212595442073717E-2</v>
      </c>
      <c r="G20">
        <v>0.26999237679143023</v>
      </c>
      <c r="H20">
        <v>-7.4212595442073717E-2</v>
      </c>
      <c r="I20">
        <v>0.26999237679143023</v>
      </c>
    </row>
    <row r="21" spans="1:9" x14ac:dyDescent="0.35">
      <c r="A21" t="s">
        <v>26</v>
      </c>
      <c r="B21">
        <v>-1.0594272170353849E-2</v>
      </c>
      <c r="C21">
        <v>4.9858157730631729E-2</v>
      </c>
      <c r="D21">
        <v>-0.21248823968971015</v>
      </c>
      <c r="E21">
        <v>0.83561247266426553</v>
      </c>
      <c r="F21">
        <v>-0.12033133744498248</v>
      </c>
      <c r="G21">
        <v>9.914279310427479E-2</v>
      </c>
      <c r="H21">
        <v>-0.12033133744498248</v>
      </c>
      <c r="I21">
        <v>9.914279310427479E-2</v>
      </c>
    </row>
    <row r="22" spans="1:9" x14ac:dyDescent="0.35">
      <c r="A22" t="s">
        <v>27</v>
      </c>
      <c r="B22">
        <v>-0.10858587544065258</v>
      </c>
      <c r="C22">
        <v>7.4696533627215331E-2</v>
      </c>
      <c r="D22">
        <v>-1.4536936343333853</v>
      </c>
      <c r="E22">
        <v>0.17395974162738356</v>
      </c>
      <c r="F22">
        <v>-0.27299183746443956</v>
      </c>
      <c r="G22">
        <v>5.5820086583134407E-2</v>
      </c>
      <c r="H22">
        <v>-0.27299183746443956</v>
      </c>
      <c r="I22">
        <v>5.5820086583134407E-2</v>
      </c>
    </row>
    <row r="23" spans="1:9" x14ac:dyDescent="0.35">
      <c r="A23" t="s">
        <v>28</v>
      </c>
      <c r="B23">
        <v>-8.7566758866315371E-4</v>
      </c>
      <c r="C23">
        <v>0.13371711907599651</v>
      </c>
      <c r="D23">
        <v>-6.548657305168821E-3</v>
      </c>
      <c r="E23">
        <v>0.99489222128366628</v>
      </c>
      <c r="F23">
        <v>-0.29518506232513797</v>
      </c>
      <c r="G23">
        <v>0.29343372714781168</v>
      </c>
      <c r="H23">
        <v>-0.29518506232513797</v>
      </c>
      <c r="I23">
        <v>0.29343372714781168</v>
      </c>
    </row>
    <row r="24" spans="1:9" x14ac:dyDescent="0.35">
      <c r="A24" t="s">
        <v>29</v>
      </c>
      <c r="B24">
        <v>5.9998041905312523E-3</v>
      </c>
      <c r="C24">
        <v>7.4367651334054236E-2</v>
      </c>
      <c r="D24">
        <v>8.0677607574031834E-2</v>
      </c>
      <c r="E24">
        <v>0.93714749610143844</v>
      </c>
      <c r="F24">
        <v>-0.15768229278659124</v>
      </c>
      <c r="G24">
        <v>0.16968190116765375</v>
      </c>
      <c r="H24">
        <v>-0.15768229278659124</v>
      </c>
      <c r="I24">
        <v>0.16968190116765375</v>
      </c>
    </row>
    <row r="25" spans="1:9" ht="15" thickBot="1" x14ac:dyDescent="0.4">
      <c r="A25" s="10" t="s">
        <v>30</v>
      </c>
      <c r="B25" s="10">
        <v>9.4607795908098744E-2</v>
      </c>
      <c r="C25" s="10">
        <v>3.7433822434167194E-2</v>
      </c>
      <c r="D25" s="10">
        <v>2.5273346336586457</v>
      </c>
      <c r="E25" s="10">
        <v>2.8106381016638333E-2</v>
      </c>
      <c r="F25" s="10">
        <v>1.2216508244991292E-2</v>
      </c>
      <c r="G25" s="10">
        <v>0.17699908357120619</v>
      </c>
      <c r="H25" s="10">
        <v>1.2216508244991292E-2</v>
      </c>
      <c r="I25" s="10">
        <v>0.17699908357120619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6B5C-49CB-42E6-BD65-C97AA1C62EFA}">
  <dimension ref="A1:I25"/>
  <sheetViews>
    <sheetView workbookViewId="0">
      <selection activeCell="E22" sqref="E22"/>
    </sheetView>
  </sheetViews>
  <sheetFormatPr defaultRowHeight="14.5" x14ac:dyDescent="0.35"/>
  <cols>
    <col min="6" max="6" width="13.453125" bestFit="1" customWidth="1"/>
  </cols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0.76383054572186426</v>
      </c>
    </row>
    <row r="5" spans="1:9" x14ac:dyDescent="0.35">
      <c r="A5" t="s">
        <v>35</v>
      </c>
      <c r="B5">
        <v>0.58343710257776094</v>
      </c>
    </row>
    <row r="6" spans="1:9" x14ac:dyDescent="0.35">
      <c r="A6" t="s">
        <v>36</v>
      </c>
      <c r="B6">
        <v>0.28048226808885973</v>
      </c>
    </row>
    <row r="7" spans="1:9" x14ac:dyDescent="0.35">
      <c r="A7" t="s">
        <v>37</v>
      </c>
      <c r="B7">
        <v>1.7933266611145767E-3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4.9547865928510935E-5</v>
      </c>
      <c r="D12">
        <v>6.1934832410638669E-6</v>
      </c>
      <c r="E12">
        <v>1.925822057146064</v>
      </c>
      <c r="F12">
        <v>0.15517867170222532</v>
      </c>
    </row>
    <row r="13" spans="1:9" x14ac:dyDescent="0.35">
      <c r="A13" t="s">
        <v>41</v>
      </c>
      <c r="B13">
        <v>11</v>
      </c>
      <c r="C13">
        <v>3.5376225648107914E-5</v>
      </c>
      <c r="D13">
        <v>3.2160205134643557E-6</v>
      </c>
    </row>
    <row r="14" spans="1:9" ht="15" thickBot="1" x14ac:dyDescent="0.4">
      <c r="A14" s="10" t="s">
        <v>42</v>
      </c>
      <c r="B14" s="10">
        <v>19</v>
      </c>
      <c r="C14" s="10">
        <v>8.4924091576618849E-5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5.2688345947463234E-3</v>
      </c>
      <c r="C17">
        <v>5.3067299991109375E-4</v>
      </c>
      <c r="D17">
        <v>9.9285899143710665</v>
      </c>
      <c r="E17">
        <v>7.9414785440847835E-7</v>
      </c>
      <c r="F17">
        <v>4.1008311970806947E-3</v>
      </c>
      <c r="G17">
        <v>6.436837992411952E-3</v>
      </c>
      <c r="H17">
        <v>4.1008311970806947E-3</v>
      </c>
      <c r="I17">
        <v>6.436837992411952E-3</v>
      </c>
    </row>
    <row r="18" spans="1:9" x14ac:dyDescent="0.35">
      <c r="A18" t="s">
        <v>23</v>
      </c>
      <c r="B18">
        <v>1.1295468284356822E-2</v>
      </c>
      <c r="C18">
        <v>8.4642697280375104E-3</v>
      </c>
      <c r="D18">
        <v>1.3344882248897498</v>
      </c>
      <c r="E18">
        <v>0.20900985668540106</v>
      </c>
      <c r="F18">
        <v>-7.3342637780666256E-3</v>
      </c>
      <c r="G18">
        <v>2.992520034678027E-2</v>
      </c>
      <c r="H18">
        <v>-7.3342637780666256E-3</v>
      </c>
      <c r="I18">
        <v>2.992520034678027E-2</v>
      </c>
    </row>
    <row r="19" spans="1:9" x14ac:dyDescent="0.35">
      <c r="A19" t="s">
        <v>24</v>
      </c>
      <c r="B19">
        <v>2.6634914757408798E-2</v>
      </c>
      <c r="C19">
        <v>1.4967593348528815E-2</v>
      </c>
      <c r="D19">
        <v>1.779505504806274</v>
      </c>
      <c r="E19">
        <v>0.10276550660627166</v>
      </c>
      <c r="F19">
        <v>-6.3085360849894356E-3</v>
      </c>
      <c r="G19">
        <v>5.9578365599807032E-2</v>
      </c>
      <c r="H19">
        <v>-6.3085360849894356E-3</v>
      </c>
      <c r="I19">
        <v>5.9578365599807032E-2</v>
      </c>
    </row>
    <row r="20" spans="1:9" x14ac:dyDescent="0.35">
      <c r="A20" t="s">
        <v>25</v>
      </c>
      <c r="B20">
        <v>2.093916749511248E-2</v>
      </c>
      <c r="C20">
        <v>2.1499193794772588E-2</v>
      </c>
      <c r="D20">
        <v>0.97395128835964651</v>
      </c>
      <c r="E20">
        <v>0.35101209533863864</v>
      </c>
      <c r="F20">
        <v>-2.6380239001116225E-2</v>
      </c>
      <c r="G20">
        <v>6.8258573991341193E-2</v>
      </c>
      <c r="H20">
        <v>-2.6380239001116225E-2</v>
      </c>
      <c r="I20">
        <v>6.8258573991341193E-2</v>
      </c>
    </row>
    <row r="21" spans="1:9" x14ac:dyDescent="0.35">
      <c r="A21" t="s">
        <v>26</v>
      </c>
      <c r="B21">
        <v>1.3008188325937673E-2</v>
      </c>
      <c r="C21">
        <v>1.3708450621732227E-2</v>
      </c>
      <c r="D21">
        <v>0.94891747323476394</v>
      </c>
      <c r="E21">
        <v>0.36304464618041143</v>
      </c>
      <c r="F21">
        <v>-1.7163908060343951E-2</v>
      </c>
      <c r="G21">
        <v>4.3180284712219297E-2</v>
      </c>
      <c r="H21">
        <v>-1.7163908060343951E-2</v>
      </c>
      <c r="I21">
        <v>4.3180284712219297E-2</v>
      </c>
    </row>
    <row r="22" spans="1:9" x14ac:dyDescent="0.35">
      <c r="A22" t="s">
        <v>27</v>
      </c>
      <c r="B22">
        <v>-4.0746454147230451E-2</v>
      </c>
      <c r="C22">
        <v>2.0537737242026809E-2</v>
      </c>
      <c r="D22">
        <v>-1.9839797182646837</v>
      </c>
      <c r="E22">
        <v>7.2772443181077798E-2</v>
      </c>
      <c r="F22">
        <v>-8.5949709038792829E-2</v>
      </c>
      <c r="G22">
        <v>4.4568007443319263E-3</v>
      </c>
      <c r="H22">
        <v>-8.5949709038792829E-2</v>
      </c>
      <c r="I22">
        <v>4.4568007443319263E-3</v>
      </c>
    </row>
    <row r="23" spans="1:9" x14ac:dyDescent="0.35">
      <c r="A23" t="s">
        <v>28</v>
      </c>
      <c r="B23">
        <v>1.7699774069163412E-3</v>
      </c>
      <c r="C23">
        <v>3.6765388204614696E-2</v>
      </c>
      <c r="D23">
        <v>4.8142491983647222E-2</v>
      </c>
      <c r="E23">
        <v>0.96246565912890902</v>
      </c>
      <c r="F23">
        <v>-7.9150096436448769E-2</v>
      </c>
      <c r="G23">
        <v>8.2690051250281449E-2</v>
      </c>
      <c r="H23">
        <v>-7.9150096436448769E-2</v>
      </c>
      <c r="I23">
        <v>8.2690051250281449E-2</v>
      </c>
    </row>
    <row r="24" spans="1:9" x14ac:dyDescent="0.35">
      <c r="A24" t="s">
        <v>29</v>
      </c>
      <c r="B24">
        <v>-1.0135616258847376E-2</v>
      </c>
      <c r="C24">
        <v>2.0447311384326271E-2</v>
      </c>
      <c r="D24">
        <v>-0.49569432715817857</v>
      </c>
      <c r="E24">
        <v>0.62986429213359019</v>
      </c>
      <c r="F24">
        <v>-5.5139845179522314E-2</v>
      </c>
      <c r="G24">
        <v>3.4868612661827565E-2</v>
      </c>
      <c r="H24">
        <v>-5.5139845179522314E-2</v>
      </c>
      <c r="I24">
        <v>3.4868612661827565E-2</v>
      </c>
    </row>
    <row r="25" spans="1:9" ht="15" thickBot="1" x14ac:dyDescent="0.4">
      <c r="A25" s="10" t="s">
        <v>30</v>
      </c>
      <c r="B25" s="10">
        <v>2.3617623049759558E-2</v>
      </c>
      <c r="C25" s="10">
        <v>1.0292392053350967E-2</v>
      </c>
      <c r="D25" s="10">
        <v>2.2946680351211652</v>
      </c>
      <c r="E25" s="10">
        <v>4.2427988244613198E-2</v>
      </c>
      <c r="F25" s="10">
        <v>9.6422087848897428E-4</v>
      </c>
      <c r="G25" s="10">
        <v>4.6271025221030146E-2</v>
      </c>
      <c r="H25" s="10">
        <v>9.6422087848897428E-4</v>
      </c>
      <c r="I25" s="10">
        <v>4.6271025221030146E-2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0109-63EC-40D2-BA36-EF9CF479BDE6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0.77281935804804158</v>
      </c>
    </row>
    <row r="5" spans="1:9" x14ac:dyDescent="0.35">
      <c r="A5" t="s">
        <v>35</v>
      </c>
      <c r="B5">
        <v>0.59724976017378706</v>
      </c>
    </row>
    <row r="6" spans="1:9" x14ac:dyDescent="0.35">
      <c r="A6" t="s">
        <v>36</v>
      </c>
      <c r="B6">
        <v>0.30434049484563225</v>
      </c>
    </row>
    <row r="7" spans="1:9" x14ac:dyDescent="0.35">
      <c r="A7" t="s">
        <v>37</v>
      </c>
      <c r="B7">
        <v>1.7520262159387351E-3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5.0071898953686368E-5</v>
      </c>
      <c r="D12">
        <v>6.258987369210796E-6</v>
      </c>
      <c r="E12">
        <v>2.0390265207373024</v>
      </c>
      <c r="F12">
        <v>0.13572130391607506</v>
      </c>
    </row>
    <row r="13" spans="1:9" x14ac:dyDescent="0.35">
      <c r="A13" t="s">
        <v>41</v>
      </c>
      <c r="B13">
        <v>11</v>
      </c>
      <c r="C13">
        <v>3.3765554474702629E-5</v>
      </c>
      <c r="D13">
        <v>3.0695958613366028E-6</v>
      </c>
    </row>
    <row r="14" spans="1:9" ht="15" thickBot="1" x14ac:dyDescent="0.4">
      <c r="A14" s="10" t="s">
        <v>42</v>
      </c>
      <c r="B14" s="10">
        <v>19</v>
      </c>
      <c r="C14" s="10">
        <v>8.3837453428388996E-5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5.4761868845742724E-3</v>
      </c>
      <c r="C17">
        <v>5.1845156161189063E-4</v>
      </c>
      <c r="D17">
        <v>10.562581521692298</v>
      </c>
      <c r="E17">
        <v>4.2672300782984162E-7</v>
      </c>
      <c r="F17">
        <v>4.3350826912401655E-3</v>
      </c>
      <c r="G17">
        <v>6.6172910779083794E-3</v>
      </c>
      <c r="H17">
        <v>4.3350826912401655E-3</v>
      </c>
      <c r="I17">
        <v>6.6172910779083794E-3</v>
      </c>
    </row>
    <row r="18" spans="1:9" x14ac:dyDescent="0.35">
      <c r="A18" t="s">
        <v>23</v>
      </c>
      <c r="B18">
        <v>-6.0368366043721136E-4</v>
      </c>
      <c r="C18">
        <v>8.2693369723737531E-3</v>
      </c>
      <c r="D18">
        <v>-7.3002667862490198E-2</v>
      </c>
      <c r="E18">
        <v>0.94311453279091251</v>
      </c>
      <c r="F18">
        <v>-1.8804371620428962E-2</v>
      </c>
      <c r="G18">
        <v>1.7597004299554537E-2</v>
      </c>
      <c r="H18">
        <v>-1.8804371620428962E-2</v>
      </c>
      <c r="I18">
        <v>1.7597004299554537E-2</v>
      </c>
    </row>
    <row r="19" spans="1:9" x14ac:dyDescent="0.35">
      <c r="A19" t="s">
        <v>24</v>
      </c>
      <c r="B19">
        <v>2.2186121830082711E-2</v>
      </c>
      <c r="C19">
        <v>1.4622888570582219E-2</v>
      </c>
      <c r="D19">
        <v>1.5172188260201833</v>
      </c>
      <c r="E19">
        <v>0.15741226107661271</v>
      </c>
      <c r="F19">
        <v>-9.9986389114423806E-3</v>
      </c>
      <c r="G19">
        <v>5.4370882571607798E-2</v>
      </c>
      <c r="H19">
        <v>-9.9986389114423806E-3</v>
      </c>
      <c r="I19">
        <v>5.4370882571607798E-2</v>
      </c>
    </row>
    <row r="20" spans="1:9" x14ac:dyDescent="0.35">
      <c r="A20" t="s">
        <v>25</v>
      </c>
      <c r="B20">
        <v>2.6880069155766351E-2</v>
      </c>
      <c r="C20">
        <v>2.1004065777162042E-2</v>
      </c>
      <c r="D20">
        <v>1.2797555216663505</v>
      </c>
      <c r="E20">
        <v>0.2269634643503177</v>
      </c>
      <c r="F20">
        <v>-1.9349567921355948E-2</v>
      </c>
      <c r="G20">
        <v>7.3109706232888649E-2</v>
      </c>
      <c r="H20">
        <v>-1.9349567921355948E-2</v>
      </c>
      <c r="I20">
        <v>7.3109706232888649E-2</v>
      </c>
    </row>
    <row r="21" spans="1:9" x14ac:dyDescent="0.35">
      <c r="A21" t="s">
        <v>26</v>
      </c>
      <c r="B21">
        <v>1.2944648226346724E-2</v>
      </c>
      <c r="C21">
        <v>1.339274399358412E-2</v>
      </c>
      <c r="D21">
        <v>0.96654190004288454</v>
      </c>
      <c r="E21">
        <v>0.35454307317834599</v>
      </c>
      <c r="F21">
        <v>-1.6532582556438351E-2</v>
      </c>
      <c r="G21">
        <v>4.2421879009131795E-2</v>
      </c>
      <c r="H21">
        <v>-1.6532582556438351E-2</v>
      </c>
      <c r="I21">
        <v>4.2421879009131795E-2</v>
      </c>
    </row>
    <row r="22" spans="1:9" x14ac:dyDescent="0.35">
      <c r="A22" t="s">
        <v>27</v>
      </c>
      <c r="B22">
        <v>-3.5649764809597174E-2</v>
      </c>
      <c r="C22">
        <v>2.0064751639686521E-2</v>
      </c>
      <c r="D22">
        <v>-1.7767359122992934</v>
      </c>
      <c r="E22">
        <v>0.10323992405468981</v>
      </c>
      <c r="F22">
        <v>-7.981198540947157E-2</v>
      </c>
      <c r="G22">
        <v>8.5124557902772277E-3</v>
      </c>
      <c r="H22">
        <v>-7.981198540947157E-2</v>
      </c>
      <c r="I22">
        <v>8.5124557902772277E-3</v>
      </c>
    </row>
    <row r="23" spans="1:9" x14ac:dyDescent="0.35">
      <c r="A23" t="s">
        <v>28</v>
      </c>
      <c r="B23">
        <v>-3.0326399857610797E-3</v>
      </c>
      <c r="C23">
        <v>3.5918678604608241E-2</v>
      </c>
      <c r="D23">
        <v>-8.4430722498015351E-2</v>
      </c>
      <c r="E23">
        <v>0.93423100371031031</v>
      </c>
      <c r="F23">
        <v>-8.2089118564604852E-2</v>
      </c>
      <c r="G23">
        <v>7.6023838593082704E-2</v>
      </c>
      <c r="H23">
        <v>-8.2089118564604852E-2</v>
      </c>
      <c r="I23">
        <v>7.6023838593082704E-2</v>
      </c>
    </row>
    <row r="24" spans="1:9" x14ac:dyDescent="0.35">
      <c r="A24" t="s">
        <v>29</v>
      </c>
      <c r="B24">
        <v>-6.5090164239597842E-3</v>
      </c>
      <c r="C24">
        <v>1.9976408296153329E-2</v>
      </c>
      <c r="D24">
        <v>-0.32583517154148101</v>
      </c>
      <c r="E24">
        <v>0.75066345580503535</v>
      </c>
      <c r="F24">
        <v>-5.0476794635724749E-2</v>
      </c>
      <c r="G24">
        <v>3.7458761787805182E-2</v>
      </c>
      <c r="H24">
        <v>-5.0476794635724749E-2</v>
      </c>
      <c r="I24">
        <v>3.7458761787805182E-2</v>
      </c>
    </row>
    <row r="25" spans="1:9" ht="15" thickBot="1" x14ac:dyDescent="0.4">
      <c r="A25" s="10" t="s">
        <v>30</v>
      </c>
      <c r="B25" s="10">
        <v>2.9137568012671432E-2</v>
      </c>
      <c r="C25" s="10">
        <v>1.0055357505800383E-2</v>
      </c>
      <c r="D25" s="10">
        <v>2.8977157695152629</v>
      </c>
      <c r="E25" s="10">
        <v>1.4504263235595324E-2</v>
      </c>
      <c r="F25" s="10">
        <v>7.0058753629887172E-3</v>
      </c>
      <c r="G25" s="10">
        <v>5.1269260662354148E-2</v>
      </c>
      <c r="H25" s="10">
        <v>7.0058753629887172E-3</v>
      </c>
      <c r="I25" s="10">
        <v>5.1269260662354148E-2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4989-58A0-4262-A409-F2B93B72D373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0.79183955559049646</v>
      </c>
    </row>
    <row r="5" spans="1:9" x14ac:dyDescent="0.35">
      <c r="A5" t="s">
        <v>35</v>
      </c>
      <c r="B5">
        <v>0.62700988179775485</v>
      </c>
    </row>
    <row r="6" spans="1:9" x14ac:dyDescent="0.35">
      <c r="A6" t="s">
        <v>36</v>
      </c>
      <c r="B6">
        <v>0.35574434128703109</v>
      </c>
    </row>
    <row r="7" spans="1:9" x14ac:dyDescent="0.35">
      <c r="A7" t="s">
        <v>37</v>
      </c>
      <c r="B7">
        <v>1.8625542025283793E-3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6.4148659401181942E-5</v>
      </c>
      <c r="D12">
        <v>8.0185824251477427E-6</v>
      </c>
      <c r="E12">
        <v>2.3114247412968689</v>
      </c>
      <c r="F12">
        <v>9.9164294610086745E-2</v>
      </c>
    </row>
    <row r="13" spans="1:9" x14ac:dyDescent="0.35">
      <c r="A13" t="s">
        <v>41</v>
      </c>
      <c r="B13">
        <v>11</v>
      </c>
      <c r="C13">
        <v>3.8160189730917393E-5</v>
      </c>
      <c r="D13">
        <v>3.4691081573561267E-6</v>
      </c>
    </row>
    <row r="14" spans="1:9" ht="15" thickBot="1" x14ac:dyDescent="0.4">
      <c r="A14" s="10" t="s">
        <v>42</v>
      </c>
      <c r="B14" s="10">
        <v>19</v>
      </c>
      <c r="C14" s="10">
        <v>1.0230884913209933E-4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5.5777096775459344E-3</v>
      </c>
      <c r="C17">
        <v>5.5115849643279239E-4</v>
      </c>
      <c r="D17">
        <v>10.119974043121866</v>
      </c>
      <c r="E17">
        <v>6.5615817943361933E-7</v>
      </c>
      <c r="F17">
        <v>4.3646180060389382E-3</v>
      </c>
      <c r="G17">
        <v>6.7908013490529306E-3</v>
      </c>
      <c r="H17">
        <v>4.3646180060389382E-3</v>
      </c>
      <c r="I17">
        <v>6.7908013490529306E-3</v>
      </c>
    </row>
    <row r="18" spans="1:9" x14ac:dyDescent="0.35">
      <c r="A18" t="s">
        <v>23</v>
      </c>
      <c r="B18">
        <v>2.4524815790123822E-3</v>
      </c>
      <c r="C18">
        <v>8.7910147633068394E-3</v>
      </c>
      <c r="D18">
        <v>0.27897593679957072</v>
      </c>
      <c r="E18">
        <v>0.78543842279535458</v>
      </c>
      <c r="F18">
        <v>-1.6896411457172477E-2</v>
      </c>
      <c r="G18">
        <v>2.1801374615197242E-2</v>
      </c>
      <c r="H18">
        <v>-1.6896411457172477E-2</v>
      </c>
      <c r="I18">
        <v>2.1801374615197242E-2</v>
      </c>
    </row>
    <row r="19" spans="1:9" x14ac:dyDescent="0.35">
      <c r="A19" t="s">
        <v>24</v>
      </c>
      <c r="B19">
        <v>4.9910376503656942E-2</v>
      </c>
      <c r="C19">
        <v>1.554538528731382E-2</v>
      </c>
      <c r="D19">
        <v>3.2106233188306685</v>
      </c>
      <c r="E19">
        <v>8.2963280092960504E-3</v>
      </c>
      <c r="F19">
        <v>1.5695214178372337E-2</v>
      </c>
      <c r="G19">
        <v>8.4125538828941554E-2</v>
      </c>
      <c r="H19">
        <v>1.5695214178372337E-2</v>
      </c>
      <c r="I19">
        <v>8.4125538828941554E-2</v>
      </c>
    </row>
    <row r="20" spans="1:9" x14ac:dyDescent="0.35">
      <c r="A20" t="s">
        <v>25</v>
      </c>
      <c r="B20">
        <v>3.4590377294438417E-2</v>
      </c>
      <c r="C20">
        <v>2.2329124203472342E-2</v>
      </c>
      <c r="D20">
        <v>1.5491148232790679</v>
      </c>
      <c r="E20">
        <v>0.14962840267787475</v>
      </c>
      <c r="F20">
        <v>-1.4555693715247231E-2</v>
      </c>
      <c r="G20">
        <v>8.3736448304124064E-2</v>
      </c>
      <c r="H20">
        <v>-1.4555693715247231E-2</v>
      </c>
      <c r="I20">
        <v>8.3736448304124064E-2</v>
      </c>
    </row>
    <row r="21" spans="1:9" x14ac:dyDescent="0.35">
      <c r="A21" t="s">
        <v>26</v>
      </c>
      <c r="B21">
        <v>4.2548727393674031E-3</v>
      </c>
      <c r="C21">
        <v>1.4237636047741127E-2</v>
      </c>
      <c r="D21">
        <v>0.29884685386675974</v>
      </c>
      <c r="E21">
        <v>0.77062703184198578</v>
      </c>
      <c r="F21">
        <v>-2.7081952916496583E-2</v>
      </c>
      <c r="G21">
        <v>3.5591698395231387E-2</v>
      </c>
      <c r="H21">
        <v>-2.7081952916496583E-2</v>
      </c>
      <c r="I21">
        <v>3.5591698395231387E-2</v>
      </c>
    </row>
    <row r="22" spans="1:9" x14ac:dyDescent="0.35">
      <c r="A22" t="s">
        <v>27</v>
      </c>
      <c r="B22">
        <v>-4.6553055237258459E-2</v>
      </c>
      <c r="C22">
        <v>2.1330552676212432E-2</v>
      </c>
      <c r="D22">
        <v>-2.1824589331515001</v>
      </c>
      <c r="E22">
        <v>5.1643228500528868E-2</v>
      </c>
      <c r="F22">
        <v>-9.350128513415501E-2</v>
      </c>
      <c r="G22">
        <v>3.9517465963808535E-4</v>
      </c>
      <c r="H22">
        <v>-9.350128513415501E-2</v>
      </c>
      <c r="I22">
        <v>3.9517465963808535E-4</v>
      </c>
    </row>
    <row r="23" spans="1:9" x14ac:dyDescent="0.35">
      <c r="A23" t="s">
        <v>28</v>
      </c>
      <c r="B23">
        <v>8.2474384737482951E-3</v>
      </c>
      <c r="C23">
        <v>3.8184637407628064E-2</v>
      </c>
      <c r="D23">
        <v>0.21598839307298809</v>
      </c>
      <c r="E23">
        <v>0.83294978655776364</v>
      </c>
      <c r="F23">
        <v>-7.579638180392112E-2</v>
      </c>
      <c r="G23">
        <v>9.2291258751417721E-2</v>
      </c>
      <c r="H23">
        <v>-7.579638180392112E-2</v>
      </c>
      <c r="I23">
        <v>9.2291258751417721E-2</v>
      </c>
    </row>
    <row r="24" spans="1:9" x14ac:dyDescent="0.35">
      <c r="A24" t="s">
        <v>29</v>
      </c>
      <c r="B24">
        <v>1.8103725746800248E-4</v>
      </c>
      <c r="C24">
        <v>2.1236636121616245E-2</v>
      </c>
      <c r="D24">
        <v>8.5247614749931668E-3</v>
      </c>
      <c r="E24">
        <v>0.99335094854073169</v>
      </c>
      <c r="F24">
        <v>-4.6560483696475398E-2</v>
      </c>
      <c r="G24">
        <v>4.6922558211411398E-2</v>
      </c>
      <c r="H24">
        <v>-4.6560483696475398E-2</v>
      </c>
      <c r="I24">
        <v>4.6922558211411398E-2</v>
      </c>
    </row>
    <row r="25" spans="1:9" ht="15" thickBot="1" x14ac:dyDescent="0.4">
      <c r="A25" s="10" t="s">
        <v>30</v>
      </c>
      <c r="B25" s="10">
        <v>2.2210005032792864E-2</v>
      </c>
      <c r="C25" s="10">
        <v>1.0689707842253367E-2</v>
      </c>
      <c r="D25" s="10">
        <v>2.077699911030594</v>
      </c>
      <c r="E25" s="10">
        <v>6.1943796894875933E-2</v>
      </c>
      <c r="F25" s="10">
        <v>-1.3178832937220074E-3</v>
      </c>
      <c r="G25" s="10">
        <v>4.5737893359307738E-2</v>
      </c>
      <c r="H25" s="10">
        <v>-1.3178832937220074E-3</v>
      </c>
      <c r="I25" s="10">
        <v>4.5737893359307738E-2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AE53-5A51-4337-A4CD-DD733893355A}">
  <dimension ref="A2:BQ422"/>
  <sheetViews>
    <sheetView tabSelected="1" topLeftCell="J144" zoomScale="76" workbookViewId="0">
      <selection activeCell="S2" sqref="S2"/>
    </sheetView>
  </sheetViews>
  <sheetFormatPr defaultRowHeight="14.5" x14ac:dyDescent="0.35"/>
  <cols>
    <col min="1" max="1" width="10.7265625" bestFit="1" customWidth="1"/>
    <col min="2" max="2" width="14.54296875" bestFit="1" customWidth="1"/>
    <col min="3" max="3" width="13.81640625" bestFit="1" customWidth="1"/>
    <col min="4" max="4" width="14.453125" bestFit="1" customWidth="1"/>
    <col min="5" max="5" width="14.26953125" bestFit="1" customWidth="1"/>
    <col min="6" max="6" width="14.453125" bestFit="1" customWidth="1"/>
    <col min="7" max="7" width="14.1796875" bestFit="1" customWidth="1"/>
    <col min="8" max="8" width="13.81640625" bestFit="1" customWidth="1"/>
    <col min="9" max="9" width="14.453125" bestFit="1" customWidth="1"/>
    <col min="10" max="10" width="14" bestFit="1" customWidth="1"/>
    <col min="11" max="11" width="14.81640625" bestFit="1" customWidth="1"/>
    <col min="12" max="12" width="10.7265625" bestFit="1" customWidth="1"/>
    <col min="13" max="13" width="14.54296875" bestFit="1" customWidth="1"/>
    <col min="26" max="26" width="27.7265625" bestFit="1" customWidth="1"/>
    <col min="27" max="27" width="14.54296875" bestFit="1" customWidth="1"/>
    <col min="28" max="28" width="27.7265625" bestFit="1" customWidth="1"/>
    <col min="40" max="40" width="9.1796875"/>
    <col min="41" max="41" width="23.26953125" bestFit="1" customWidth="1"/>
    <col min="42" max="42" width="22.54296875" bestFit="1" customWidth="1"/>
    <col min="43" max="43" width="23.26953125" bestFit="1" customWidth="1"/>
    <col min="44" max="45" width="22.54296875" bestFit="1" customWidth="1"/>
    <col min="46" max="46" width="23.26953125" bestFit="1" customWidth="1"/>
    <col min="47" max="48" width="22.54296875" bestFit="1" customWidth="1"/>
    <col min="49" max="51" width="23.26953125" bestFit="1" customWidth="1"/>
    <col min="52" max="52" width="22.54296875" bestFit="1" customWidth="1"/>
    <col min="56" max="56" width="26.26953125" bestFit="1" customWidth="1"/>
    <col min="57" max="57" width="15.1796875" bestFit="1" customWidth="1"/>
    <col min="58" max="58" width="14.453125" bestFit="1" customWidth="1"/>
    <col min="59" max="59" width="15" bestFit="1" customWidth="1"/>
    <col min="60" max="60" width="14.81640625" bestFit="1" customWidth="1"/>
    <col min="61" max="61" width="15" bestFit="1" customWidth="1"/>
    <col min="62" max="62" width="14.7265625" bestFit="1" customWidth="1"/>
    <col min="63" max="63" width="14.453125" bestFit="1" customWidth="1"/>
    <col min="65" max="65" width="14.54296875" bestFit="1" customWidth="1"/>
    <col min="67" max="67" width="12" bestFit="1" customWidth="1"/>
    <col min="68" max="68" width="28" bestFit="1" customWidth="1"/>
    <col min="69" max="69" width="15.1796875" bestFit="1" customWidth="1"/>
  </cols>
  <sheetData>
    <row r="2" spans="1:69" x14ac:dyDescent="0.35">
      <c r="A2" t="s">
        <v>13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14</v>
      </c>
      <c r="M2" t="s">
        <v>15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14</v>
      </c>
      <c r="Z2" t="s">
        <v>57</v>
      </c>
      <c r="AA2" t="s">
        <v>15</v>
      </c>
      <c r="AC2" t="s">
        <v>3</v>
      </c>
      <c r="AD2" t="s">
        <v>4</v>
      </c>
      <c r="AE2" t="s">
        <v>5</v>
      </c>
      <c r="AF2" t="s">
        <v>6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12</v>
      </c>
      <c r="AM2" t="s">
        <v>14</v>
      </c>
      <c r="AO2" t="s">
        <v>3</v>
      </c>
      <c r="AP2" t="s">
        <v>4</v>
      </c>
      <c r="AQ2" t="s">
        <v>5</v>
      </c>
      <c r="AR2" t="s">
        <v>6</v>
      </c>
      <c r="AS2" t="s">
        <v>7</v>
      </c>
      <c r="AT2" t="s">
        <v>8</v>
      </c>
      <c r="AU2" t="s">
        <v>9</v>
      </c>
      <c r="AV2" t="s">
        <v>10</v>
      </c>
      <c r="AW2" t="s">
        <v>11</v>
      </c>
      <c r="AX2" t="s">
        <v>12</v>
      </c>
      <c r="AY2" t="s">
        <v>14</v>
      </c>
      <c r="AZ2" t="s">
        <v>15</v>
      </c>
      <c r="BD2" t="s">
        <v>72</v>
      </c>
      <c r="BE2" t="s">
        <v>3</v>
      </c>
      <c r="BF2" t="s">
        <v>4</v>
      </c>
      <c r="BG2" t="s">
        <v>5</v>
      </c>
      <c r="BH2" t="s">
        <v>6</v>
      </c>
      <c r="BI2" t="s">
        <v>7</v>
      </c>
      <c r="BJ2" t="s">
        <v>8</v>
      </c>
      <c r="BK2" t="s">
        <v>9</v>
      </c>
      <c r="BL2" t="s">
        <v>10</v>
      </c>
      <c r="BM2" t="s">
        <v>11</v>
      </c>
      <c r="BN2" t="s">
        <v>12</v>
      </c>
      <c r="BO2" t="s">
        <v>14</v>
      </c>
    </row>
    <row r="3" spans="1:69" x14ac:dyDescent="0.35">
      <c r="A3" s="7">
        <v>45747</v>
      </c>
      <c r="B3">
        <v>58.862099999999998</v>
      </c>
      <c r="C3">
        <v>61.698700000000002</v>
      </c>
      <c r="D3">
        <v>28.2134</v>
      </c>
      <c r="E3">
        <v>32.220500000000001</v>
      </c>
      <c r="F3">
        <v>25.363800000000001</v>
      </c>
      <c r="G3">
        <v>35.082000000000001</v>
      </c>
      <c r="H3">
        <v>29.597999999999999</v>
      </c>
      <c r="I3">
        <v>60.447400000000002</v>
      </c>
      <c r="J3">
        <v>60.665199999999999</v>
      </c>
      <c r="K3">
        <v>56.393687999999997</v>
      </c>
      <c r="L3">
        <v>12360.21</v>
      </c>
      <c r="M3">
        <v>3.9496000000000002</v>
      </c>
      <c r="O3" s="6">
        <f>B3/B4-1</f>
        <v>5.7965594614795002E-4</v>
      </c>
      <c r="P3" s="6">
        <f t="shared" ref="P3:Y3" si="0">C3/C4-1</f>
        <v>-1.8959527081330307E-4</v>
      </c>
      <c r="Q3" s="6">
        <f t="shared" si="0"/>
        <v>5.8871928729509193E-4</v>
      </c>
      <c r="R3" s="6">
        <f t="shared" si="0"/>
        <v>3.7567839445618034E-4</v>
      </c>
      <c r="S3" s="6">
        <f t="shared" si="0"/>
        <v>3.5649707007678888E-3</v>
      </c>
      <c r="T3" s="6">
        <f t="shared" si="0"/>
        <v>-3.5618116798918908E-4</v>
      </c>
      <c r="U3" s="6">
        <f t="shared" si="0"/>
        <v>1.180525722945136E-3</v>
      </c>
      <c r="V3" s="6">
        <f t="shared" si="0"/>
        <v>1.3832770911090808E-3</v>
      </c>
      <c r="W3" s="6">
        <f t="shared" si="0"/>
        <v>-1.8460809445616233E-3</v>
      </c>
      <c r="X3" s="6">
        <f t="shared" si="0"/>
        <v>9.7542127943439638E-4</v>
      </c>
      <c r="Y3" s="6">
        <f t="shared" si="0"/>
        <v>5.6424041930343005E-3</v>
      </c>
      <c r="Z3" s="6">
        <f t="shared" ref="Z3:Z66" si="1">-5*(M3-M4)</f>
        <v>0.14749999999999819</v>
      </c>
      <c r="AA3" s="6">
        <f>(1+M3/100)^(1/252)-1</f>
        <v>1.5372602219243525E-4</v>
      </c>
      <c r="AC3" s="6">
        <f t="shared" ref="AC3:AM3" si="2">O3-$AA3</f>
        <v>4.2592992395551477E-4</v>
      </c>
      <c r="AD3" s="6">
        <f t="shared" si="2"/>
        <v>-3.4332129300573833E-4</v>
      </c>
      <c r="AE3" s="6">
        <f t="shared" si="2"/>
        <v>4.3499326510265668E-4</v>
      </c>
      <c r="AF3" s="6">
        <f t="shared" si="2"/>
        <v>2.2195237226374509E-4</v>
      </c>
      <c r="AG3" s="6">
        <f t="shared" si="2"/>
        <v>3.4112446785754535E-3</v>
      </c>
      <c r="AH3" s="6">
        <f t="shared" si="2"/>
        <v>-5.0990719018162434E-4</v>
      </c>
      <c r="AI3" s="6">
        <f t="shared" si="2"/>
        <v>1.0267997007527008E-3</v>
      </c>
      <c r="AJ3" s="6">
        <f t="shared" si="2"/>
        <v>1.2295510689166456E-3</v>
      </c>
      <c r="AK3" s="6">
        <f t="shared" si="2"/>
        <v>-1.9998069667540586E-3</v>
      </c>
      <c r="AL3" s="6">
        <f t="shared" si="2"/>
        <v>8.2169525724196113E-4</v>
      </c>
      <c r="AM3" s="6">
        <f t="shared" si="2"/>
        <v>5.4886781708418653E-3</v>
      </c>
      <c r="AN3" s="6"/>
      <c r="AO3" s="4"/>
      <c r="AP3" s="6"/>
      <c r="AQ3" s="6"/>
      <c r="AR3" s="6"/>
      <c r="AS3" s="6"/>
      <c r="AT3" s="6"/>
      <c r="AU3" s="6"/>
      <c r="AV3" s="6"/>
      <c r="AW3" s="6"/>
      <c r="AX3" s="6"/>
      <c r="BD3" t="s">
        <v>16</v>
      </c>
      <c r="BE3" s="6">
        <f t="shared" ref="BE3:BO3" si="3">AVERAGE(AC3:AC231)</f>
        <v>7.3295514777307053E-5</v>
      </c>
      <c r="BF3" s="6">
        <f t="shared" si="3"/>
        <v>1.0567760391384449E-4</v>
      </c>
      <c r="BG3" s="6">
        <f t="shared" si="3"/>
        <v>7.8684703086852106E-5</v>
      </c>
      <c r="BH3" s="6">
        <f t="shared" si="3"/>
        <v>1.2533026280588396E-4</v>
      </c>
      <c r="BI3" s="6">
        <f t="shared" si="3"/>
        <v>2.9396787790308162E-4</v>
      </c>
      <c r="BJ3" s="6">
        <f t="shared" si="3"/>
        <v>1.4474637172396534E-4</v>
      </c>
      <c r="BK3" s="6">
        <f t="shared" si="3"/>
        <v>6.4969712022838917E-5</v>
      </c>
      <c r="BL3" s="6">
        <f t="shared" si="3"/>
        <v>7.767274173891993E-5</v>
      </c>
      <c r="BM3" s="6">
        <f t="shared" si="3"/>
        <v>1.1739679535565308E-4</v>
      </c>
      <c r="BN3" s="6">
        <f t="shared" si="3"/>
        <v>8.8297238590383654E-5</v>
      </c>
      <c r="BO3" s="6">
        <f t="shared" si="3"/>
        <v>4.0738439890813184E-4</v>
      </c>
    </row>
    <row r="4" spans="1:69" x14ac:dyDescent="0.35">
      <c r="A4" s="7">
        <v>45744</v>
      </c>
      <c r="B4">
        <v>58.828000000000003</v>
      </c>
      <c r="C4">
        <v>61.7104</v>
      </c>
      <c r="D4">
        <v>28.1968</v>
      </c>
      <c r="E4">
        <v>32.208399999999997</v>
      </c>
      <c r="F4">
        <v>25.273700000000002</v>
      </c>
      <c r="G4">
        <v>35.094499999999996</v>
      </c>
      <c r="H4">
        <v>29.563099999999999</v>
      </c>
      <c r="I4">
        <v>60.363900000000001</v>
      </c>
      <c r="J4">
        <v>60.7774</v>
      </c>
      <c r="K4">
        <v>56.338734000000002</v>
      </c>
      <c r="L4">
        <v>12290.86</v>
      </c>
      <c r="M4">
        <v>3.9790999999999999</v>
      </c>
      <c r="O4" s="6">
        <f t="shared" ref="O4:O67" si="4">B4/B5-1</f>
        <v>7.7403989282531782E-4</v>
      </c>
      <c r="P4" s="6">
        <f t="shared" ref="P4:P67" si="5">C4/C5-1</f>
        <v>5.6748719911015044E-4</v>
      </c>
      <c r="Q4" s="6">
        <f t="shared" ref="Q4:Q67" si="6">D4/D5-1</f>
        <v>-9.7787729765730358E-4</v>
      </c>
      <c r="R4" s="6">
        <f t="shared" ref="R4:R67" si="7">E4/E5-1</f>
        <v>1.1314186248911895E-3</v>
      </c>
      <c r="S4" s="6">
        <f t="shared" ref="S4:S67" si="8">F4/F5-1</f>
        <v>5.8983900817894952E-3</v>
      </c>
      <c r="T4" s="6">
        <f t="shared" ref="T4:T67" si="9">G4/G5-1</f>
        <v>-5.3256325256600956E-4</v>
      </c>
      <c r="U4" s="6">
        <f t="shared" ref="U4:U67" si="10">H4/H5-1</f>
        <v>3.5473511979522421E-3</v>
      </c>
      <c r="V4" s="6">
        <f t="shared" ref="V4:V67" si="11">I4/I5-1</f>
        <v>1.9717656415707552E-4</v>
      </c>
      <c r="W4" s="6">
        <f t="shared" ref="W4:W67" si="12">J4/J5-1</f>
        <v>-2.8629132151746228E-3</v>
      </c>
      <c r="X4" s="6">
        <f t="shared" ref="X4:X67" si="13">K4/K5-1</f>
        <v>-1.5582350612280971E-3</v>
      </c>
      <c r="Y4" s="6">
        <f t="shared" ref="Y4:Y67" si="14">L4/L5-1</f>
        <v>-1.9705804706199537E-2</v>
      </c>
      <c r="Z4" s="6">
        <f t="shared" si="1"/>
        <v>0.54050000000000153</v>
      </c>
      <c r="AA4" s="6">
        <f t="shared" ref="AA4:AA67" si="15">(1+M4/100)^(1/252)-1</f>
        <v>1.548521924081836E-4</v>
      </c>
      <c r="AC4" s="6">
        <f t="shared" ref="AC4:AC67" si="16">O4-$AA4</f>
        <v>6.1918770041713422E-4</v>
      </c>
      <c r="AD4" s="6">
        <f t="shared" ref="AD4:AD67" si="17">P4-$AA4</f>
        <v>4.1263500670196684E-4</v>
      </c>
      <c r="AE4" s="6">
        <f t="shared" ref="AE4:AE67" si="18">Q4-$AA4</f>
        <v>-1.1327294900654872E-3</v>
      </c>
      <c r="AF4" s="6">
        <f t="shared" ref="AF4:AF67" si="19">R4-$AA4</f>
        <v>9.765664324830059E-4</v>
      </c>
      <c r="AG4" s="6">
        <f t="shared" ref="AG4:AG67" si="20">S4-$AA4</f>
        <v>5.7435378893813116E-3</v>
      </c>
      <c r="AH4" s="6">
        <f t="shared" ref="AH4:AH67" si="21">T4-$AA4</f>
        <v>-6.8741544497419316E-4</v>
      </c>
      <c r="AI4" s="6">
        <f t="shared" ref="AI4:AI67" si="22">U4-$AA4</f>
        <v>3.3924990055440585E-3</v>
      </c>
      <c r="AJ4" s="6">
        <f t="shared" ref="AJ4:AJ67" si="23">V4-$AA4</f>
        <v>4.232437174889192E-5</v>
      </c>
      <c r="AK4" s="6">
        <f t="shared" ref="AK4:AK67" si="24">W4-$AA4</f>
        <v>-3.0177654075828064E-3</v>
      </c>
      <c r="AL4" s="6">
        <f t="shared" ref="AL4:AL67" si="25">X4-$AA4</f>
        <v>-1.7130872536362807E-3</v>
      </c>
      <c r="AM4" s="6">
        <f t="shared" ref="AM4:AM67" si="26">Y4-$AA4</f>
        <v>-1.986065689860772E-2</v>
      </c>
      <c r="AN4" s="6"/>
      <c r="AO4" s="5">
        <f t="shared" ref="AO4:AY4" si="27">PRODUCT(1+O3:O231)-1</f>
        <v>7.7403989282531782E-4</v>
      </c>
      <c r="AP4" s="5">
        <f t="shared" si="27"/>
        <v>5.6748719911015044E-4</v>
      </c>
      <c r="AQ4" s="5">
        <f t="shared" si="27"/>
        <v>-9.7787729765730358E-4</v>
      </c>
      <c r="AR4" s="5">
        <f t="shared" si="27"/>
        <v>1.1314186248911895E-3</v>
      </c>
      <c r="AS4" s="5">
        <f t="shared" si="27"/>
        <v>5.8983900817894952E-3</v>
      </c>
      <c r="AT4" s="5">
        <f t="shared" si="27"/>
        <v>-5.3256325256600956E-4</v>
      </c>
      <c r="AU4" s="5">
        <f t="shared" si="27"/>
        <v>3.5473511979522421E-3</v>
      </c>
      <c r="AV4" s="5">
        <f t="shared" si="27"/>
        <v>1.9717656415707552E-4</v>
      </c>
      <c r="AW4" s="5">
        <f t="shared" si="27"/>
        <v>-2.8629132151746228E-3</v>
      </c>
      <c r="AX4" s="5">
        <f t="shared" si="27"/>
        <v>-1.5582350612280971E-3</v>
      </c>
      <c r="AY4" s="5">
        <f t="shared" si="27"/>
        <v>-1.9705804706199537E-2</v>
      </c>
      <c r="AZ4" s="5">
        <f>PRODUCT(1+AA3:AA231)-1</f>
        <v>1.548521924081836E-4</v>
      </c>
      <c r="BD4" t="s">
        <v>17</v>
      </c>
      <c r="BE4" s="3">
        <f>BE3*252</f>
        <v>1.8470469723881378E-2</v>
      </c>
      <c r="BF4" s="3">
        <f t="shared" ref="BF4:BO4" si="28">BF3*252</f>
        <v>2.6630756186288813E-2</v>
      </c>
      <c r="BG4" s="3">
        <f t="shared" si="28"/>
        <v>1.9828545177886729E-2</v>
      </c>
      <c r="BH4" s="3">
        <f t="shared" si="28"/>
        <v>3.1583226227082754E-2</v>
      </c>
      <c r="BI4" s="3">
        <f t="shared" si="28"/>
        <v>7.4079905231576565E-2</v>
      </c>
      <c r="BJ4" s="3">
        <f t="shared" si="28"/>
        <v>3.6476085674439267E-2</v>
      </c>
      <c r="BK4" s="3">
        <f t="shared" si="28"/>
        <v>1.6372367429755407E-2</v>
      </c>
      <c r="BL4" s="3">
        <f t="shared" si="28"/>
        <v>1.9573530918207821E-2</v>
      </c>
      <c r="BM4" s="3">
        <f t="shared" si="28"/>
        <v>2.9583992429624575E-2</v>
      </c>
      <c r="BN4" s="3">
        <f t="shared" si="28"/>
        <v>2.225090412477668E-2</v>
      </c>
      <c r="BO4" s="3">
        <f t="shared" si="28"/>
        <v>0.10266086852484922</v>
      </c>
    </row>
    <row r="5" spans="1:69" x14ac:dyDescent="0.35">
      <c r="A5" s="7">
        <v>45743</v>
      </c>
      <c r="B5">
        <v>58.782499999999999</v>
      </c>
      <c r="C5">
        <v>61.675400000000003</v>
      </c>
      <c r="D5">
        <v>28.224399999999999</v>
      </c>
      <c r="E5">
        <v>32.171999999999997</v>
      </c>
      <c r="F5">
        <v>25.125499999999999</v>
      </c>
      <c r="G5">
        <v>35.113199999999999</v>
      </c>
      <c r="H5">
        <v>29.458600000000001</v>
      </c>
      <c r="I5">
        <v>60.351999999999997</v>
      </c>
      <c r="J5">
        <v>60.951900000000002</v>
      </c>
      <c r="K5">
        <v>56.426659999999998</v>
      </c>
      <c r="L5">
        <v>12537.93</v>
      </c>
      <c r="M5">
        <v>4.0872000000000002</v>
      </c>
      <c r="O5" s="6">
        <f t="shared" si="4"/>
        <v>5.8044133967904976E-4</v>
      </c>
      <c r="P5" s="6">
        <f t="shared" si="5"/>
        <v>1.8973790826952719E-3</v>
      </c>
      <c r="Q5" s="6">
        <f t="shared" si="6"/>
        <v>2.3545622751535156E-3</v>
      </c>
      <c r="R5" s="6">
        <f t="shared" si="7"/>
        <v>-1.3161815833913071E-3</v>
      </c>
      <c r="S5" s="6">
        <f t="shared" si="8"/>
        <v>-2.9167824120005514E-3</v>
      </c>
      <c r="T5" s="6">
        <f t="shared" si="9"/>
        <v>-1.5951412169136203E-3</v>
      </c>
      <c r="U5" s="6">
        <f t="shared" si="10"/>
        <v>-1.9683772237411024E-3</v>
      </c>
      <c r="V5" s="6">
        <f t="shared" si="11"/>
        <v>1.1861215484276766E-3</v>
      </c>
      <c r="W5" s="6">
        <f t="shared" si="12"/>
        <v>8.1934911825554124E-4</v>
      </c>
      <c r="X5" s="6">
        <f t="shared" si="13"/>
        <v>2.2449982740755381E-3</v>
      </c>
      <c r="Y5" s="6">
        <f t="shared" si="14"/>
        <v>-3.3029982161424387E-3</v>
      </c>
      <c r="Z5" s="6">
        <f t="shared" si="1"/>
        <v>5.5999999999998273E-2</v>
      </c>
      <c r="AA5" s="6">
        <f t="shared" si="15"/>
        <v>1.5897622021832092E-4</v>
      </c>
      <c r="AC5" s="6">
        <f t="shared" si="16"/>
        <v>4.2146511946072884E-4</v>
      </c>
      <c r="AD5" s="6">
        <f t="shared" si="17"/>
        <v>1.738402862476951E-3</v>
      </c>
      <c r="AE5" s="6">
        <f t="shared" si="18"/>
        <v>2.1955860549351947E-3</v>
      </c>
      <c r="AF5" s="6">
        <f t="shared" si="19"/>
        <v>-1.475157803609628E-3</v>
      </c>
      <c r="AG5" s="6">
        <f t="shared" si="20"/>
        <v>-3.0757586322188724E-3</v>
      </c>
      <c r="AH5" s="6">
        <f t="shared" si="21"/>
        <v>-1.7541174371319412E-3</v>
      </c>
      <c r="AI5" s="6">
        <f t="shared" si="22"/>
        <v>-2.1273534439594233E-3</v>
      </c>
      <c r="AJ5" s="6">
        <f t="shared" si="23"/>
        <v>1.0271453282093557E-3</v>
      </c>
      <c r="AK5" s="6">
        <f t="shared" si="24"/>
        <v>6.6037289803722032E-4</v>
      </c>
      <c r="AL5" s="6">
        <f t="shared" si="25"/>
        <v>2.0860220538572172E-3</v>
      </c>
      <c r="AM5" s="6">
        <f t="shared" si="26"/>
        <v>-3.4619744363607596E-3</v>
      </c>
      <c r="AN5" s="6"/>
      <c r="AO5" s="6"/>
      <c r="AP5" s="6"/>
      <c r="BD5" t="s">
        <v>18</v>
      </c>
      <c r="BE5">
        <f>BE4/(_xlfn.STDEV.S(AC3:AC231)*SQRT(252))</f>
        <v>2.0854693879373625</v>
      </c>
      <c r="BF5">
        <f t="shared" ref="BF5:BO5" si="29">BF4/(_xlfn.STDEV.S(AD3:AD231)*SQRT(252))</f>
        <v>2.4870778603397956</v>
      </c>
      <c r="BG5">
        <f t="shared" si="29"/>
        <v>1.291961030504744</v>
      </c>
      <c r="BH5">
        <f t="shared" si="29"/>
        <v>1.6025170297714644</v>
      </c>
      <c r="BI5">
        <f t="shared" si="29"/>
        <v>1.0674444124996882</v>
      </c>
      <c r="BJ5">
        <f t="shared" si="29"/>
        <v>1.3426383706667775</v>
      </c>
      <c r="BK5">
        <f t="shared" si="29"/>
        <v>1.1459034336117937</v>
      </c>
      <c r="BL5">
        <f t="shared" si="29"/>
        <v>2.4298840475523247</v>
      </c>
      <c r="BM5">
        <f t="shared" si="29"/>
        <v>1.128123322151948</v>
      </c>
      <c r="BN5">
        <f t="shared" si="29"/>
        <v>3.2721012375235445</v>
      </c>
      <c r="BO5">
        <f t="shared" si="29"/>
        <v>0.73144924941285994</v>
      </c>
    </row>
    <row r="6" spans="1:69" x14ac:dyDescent="0.35">
      <c r="A6" s="7">
        <v>45742</v>
      </c>
      <c r="B6">
        <v>58.748399999999997</v>
      </c>
      <c r="C6">
        <v>61.558599999999998</v>
      </c>
      <c r="D6">
        <v>28.158100000000001</v>
      </c>
      <c r="E6">
        <v>32.214399999999998</v>
      </c>
      <c r="F6">
        <v>25.199000000000002</v>
      </c>
      <c r="G6">
        <v>35.1693</v>
      </c>
      <c r="H6">
        <v>29.5167</v>
      </c>
      <c r="I6">
        <v>60.280500000000004</v>
      </c>
      <c r="J6">
        <v>60.902000000000001</v>
      </c>
      <c r="K6">
        <v>56.300266000000001</v>
      </c>
      <c r="L6">
        <v>12579.48</v>
      </c>
      <c r="M6">
        <v>4.0983999999999998</v>
      </c>
      <c r="O6" s="6">
        <f t="shared" si="4"/>
        <v>0</v>
      </c>
      <c r="P6" s="6">
        <f t="shared" si="5"/>
        <v>-1.3254315764200664E-3</v>
      </c>
      <c r="Q6" s="6">
        <f t="shared" si="6"/>
        <v>1.9891661486548529E-4</v>
      </c>
      <c r="R6" s="6">
        <f t="shared" si="7"/>
        <v>1.317916200422653E-3</v>
      </c>
      <c r="S6" s="6">
        <f t="shared" si="8"/>
        <v>-3.9881580559606444E-3</v>
      </c>
      <c r="T6" s="6">
        <f t="shared" si="9"/>
        <v>-2.1251723687869539E-3</v>
      </c>
      <c r="U6" s="6">
        <f t="shared" si="10"/>
        <v>-2.7468072167038393E-3</v>
      </c>
      <c r="V6" s="6">
        <f t="shared" si="11"/>
        <v>1.9744941810495575E-4</v>
      </c>
      <c r="W6" s="6">
        <f t="shared" si="12"/>
        <v>3.4915084997388934E-3</v>
      </c>
      <c r="X6" s="6">
        <f t="shared" si="13"/>
        <v>1.0748434689962227E-3</v>
      </c>
      <c r="Y6" s="6">
        <f t="shared" si="14"/>
        <v>-1.1156782149148614E-2</v>
      </c>
      <c r="Z6" s="6">
        <f t="shared" si="1"/>
        <v>-0.15050000000000008</v>
      </c>
      <c r="AA6" s="6">
        <f t="shared" si="15"/>
        <v>1.5940325762708873E-4</v>
      </c>
      <c r="AC6" s="6">
        <f t="shared" si="16"/>
        <v>-1.5940325762708873E-4</v>
      </c>
      <c r="AD6" s="6">
        <f t="shared" si="17"/>
        <v>-1.4848348340471551E-3</v>
      </c>
      <c r="AE6" s="6">
        <f t="shared" si="18"/>
        <v>3.9513357238396551E-5</v>
      </c>
      <c r="AF6" s="6">
        <f t="shared" si="19"/>
        <v>1.1585129427955643E-3</v>
      </c>
      <c r="AG6" s="6">
        <f t="shared" si="20"/>
        <v>-4.1475613135877332E-3</v>
      </c>
      <c r="AH6" s="6">
        <f t="shared" si="21"/>
        <v>-2.2845756264140427E-3</v>
      </c>
      <c r="AI6" s="6">
        <f t="shared" si="22"/>
        <v>-2.9062104743309281E-3</v>
      </c>
      <c r="AJ6" s="6">
        <f t="shared" si="23"/>
        <v>3.8046160477867019E-5</v>
      </c>
      <c r="AK6" s="6">
        <f t="shared" si="24"/>
        <v>3.3321052421118047E-3</v>
      </c>
      <c r="AL6" s="6">
        <f t="shared" si="25"/>
        <v>9.15440211369134E-4</v>
      </c>
      <c r="AM6" s="6">
        <f t="shared" si="26"/>
        <v>-1.1316185406775703E-2</v>
      </c>
      <c r="AN6" s="6"/>
      <c r="AO6" s="6">
        <f t="shared" ref="AO6:AY6" si="30">(1+AO4)^(252/COUNT(O3:O231))-1</f>
        <v>8.5181499272568573E-4</v>
      </c>
      <c r="AP6" s="6">
        <f t="shared" si="30"/>
        <v>6.2450152370074896E-4</v>
      </c>
      <c r="AQ6" s="6">
        <f t="shared" si="30"/>
        <v>-1.0760391885188403E-3</v>
      </c>
      <c r="AR6" s="6">
        <f t="shared" si="30"/>
        <v>1.2451252741292329E-3</v>
      </c>
      <c r="AS6" s="6">
        <f t="shared" si="30"/>
        <v>6.4927240393586327E-3</v>
      </c>
      <c r="AT6" s="6">
        <f t="shared" si="30"/>
        <v>-5.8603646205346305E-4</v>
      </c>
      <c r="AU6" s="6">
        <f t="shared" si="30"/>
        <v>3.9043300427261673E-3</v>
      </c>
      <c r="AV6" s="6">
        <f t="shared" si="30"/>
        <v>2.1698247226198397E-4</v>
      </c>
      <c r="AW6" s="6">
        <f t="shared" si="30"/>
        <v>-3.1500013845328079E-3</v>
      </c>
      <c r="AX6" s="6">
        <f t="shared" si="30"/>
        <v>-1.7146047748788362E-3</v>
      </c>
      <c r="AY6" s="6">
        <f t="shared" si="30"/>
        <v>-2.1663403020447336E-2</v>
      </c>
      <c r="AZ6" s="6">
        <f t="shared" ref="AZ6" si="31">(1+AZ4)^(252/COUNT(AA3:AA231))-1</f>
        <v>1.7040635777343383E-4</v>
      </c>
      <c r="BD6" t="s">
        <v>16</v>
      </c>
      <c r="BE6" s="6">
        <f t="shared" ref="BE6:BO6" si="32">AVERAGE(AC233:AC421)</f>
        <v>1.4656674262731673E-4</v>
      </c>
      <c r="BF6" s="6">
        <f t="shared" si="32"/>
        <v>1.5463150111505805E-4</v>
      </c>
      <c r="BG6" s="6">
        <f t="shared" si="32"/>
        <v>1.2628970610336439E-4</v>
      </c>
      <c r="BH6" s="6">
        <f t="shared" si="32"/>
        <v>3.9200420177711753E-4</v>
      </c>
      <c r="BI6" s="6">
        <f t="shared" si="32"/>
        <v>-1.6968006428097306E-4</v>
      </c>
      <c r="BJ6" s="6">
        <f t="shared" si="32"/>
        <v>2.2382451938990738E-4</v>
      </c>
      <c r="BK6" s="6">
        <f t="shared" si="32"/>
        <v>1.5258296601535341E-4</v>
      </c>
      <c r="BL6" s="6">
        <f t="shared" si="32"/>
        <v>1.4632727200234851E-4</v>
      </c>
      <c r="BM6" s="6">
        <f t="shared" si="32"/>
        <v>3.4060902897292808E-4</v>
      </c>
      <c r="BN6" s="6">
        <f t="shared" si="32"/>
        <v>1.6067382068044137E-4</v>
      </c>
      <c r="BO6" s="6">
        <f t="shared" si="32"/>
        <v>4.1197148506766189E-4</v>
      </c>
    </row>
    <row r="7" spans="1:69" x14ac:dyDescent="0.35">
      <c r="A7" s="7">
        <v>45741</v>
      </c>
      <c r="B7">
        <v>58.748399999999997</v>
      </c>
      <c r="C7">
        <v>61.640300000000003</v>
      </c>
      <c r="D7">
        <v>28.1525</v>
      </c>
      <c r="E7">
        <v>32.171999999999997</v>
      </c>
      <c r="F7">
        <v>25.299900000000001</v>
      </c>
      <c r="G7">
        <v>35.244199999999999</v>
      </c>
      <c r="H7">
        <v>29.597999999999999</v>
      </c>
      <c r="I7">
        <v>60.268599999999999</v>
      </c>
      <c r="J7">
        <v>60.690100000000001</v>
      </c>
      <c r="K7">
        <v>56.239817000000002</v>
      </c>
      <c r="L7">
        <v>12721.41</v>
      </c>
      <c r="M7">
        <v>4.0682999999999998</v>
      </c>
      <c r="O7" s="6">
        <f t="shared" si="4"/>
        <v>1.9238266785381875E-4</v>
      </c>
      <c r="P7" s="6">
        <f t="shared" si="5"/>
        <v>1.882239930421914E-4</v>
      </c>
      <c r="Q7" s="6">
        <f t="shared" si="6"/>
        <v>-1.4208127759429701E-5</v>
      </c>
      <c r="R7" s="6">
        <f t="shared" si="7"/>
        <v>-7.5474511046313975E-4</v>
      </c>
      <c r="S7" s="6">
        <f t="shared" si="8"/>
        <v>2.5162067489816753E-3</v>
      </c>
      <c r="T7" s="6">
        <f t="shared" si="9"/>
        <v>-3.5170719808486073E-4</v>
      </c>
      <c r="U7" s="6">
        <f t="shared" si="10"/>
        <v>1.3769863959156581E-3</v>
      </c>
      <c r="V7" s="6">
        <f t="shared" si="11"/>
        <v>1.9748841207700707E-4</v>
      </c>
      <c r="W7" s="6">
        <f t="shared" si="12"/>
        <v>1.8521606064259011E-3</v>
      </c>
      <c r="X7" s="6">
        <f t="shared" si="13"/>
        <v>3.9099690710253654E-4</v>
      </c>
      <c r="Y7" s="6">
        <f t="shared" si="14"/>
        <v>1.6140575754020059E-3</v>
      </c>
      <c r="Z7" s="6">
        <f t="shared" si="1"/>
        <v>0.13250000000000206</v>
      </c>
      <c r="AA7" s="6">
        <f t="shared" si="15"/>
        <v>1.5825549079839796E-4</v>
      </c>
      <c r="AC7" s="6">
        <f t="shared" si="16"/>
        <v>3.4127177055420788E-5</v>
      </c>
      <c r="AD7" s="6">
        <f t="shared" si="17"/>
        <v>2.9968502243793438E-5</v>
      </c>
      <c r="AE7" s="6">
        <f t="shared" si="18"/>
        <v>-1.7246361855782766E-4</v>
      </c>
      <c r="AF7" s="6">
        <f t="shared" si="19"/>
        <v>-9.130006012615377E-4</v>
      </c>
      <c r="AG7" s="6">
        <f t="shared" si="20"/>
        <v>2.3579512581832773E-3</v>
      </c>
      <c r="AH7" s="6">
        <f t="shared" si="21"/>
        <v>-5.0996268888325869E-4</v>
      </c>
      <c r="AI7" s="6">
        <f t="shared" si="22"/>
        <v>1.2187309051172601E-3</v>
      </c>
      <c r="AJ7" s="6">
        <f t="shared" si="23"/>
        <v>3.9232921278609112E-5</v>
      </c>
      <c r="AK7" s="6">
        <f t="shared" si="24"/>
        <v>1.6939051156275031E-3</v>
      </c>
      <c r="AL7" s="6">
        <f t="shared" si="25"/>
        <v>2.3274141630413858E-4</v>
      </c>
      <c r="AM7" s="6">
        <f t="shared" si="26"/>
        <v>1.4558020846036079E-3</v>
      </c>
      <c r="AN7" s="6"/>
      <c r="AO7" s="6"/>
      <c r="AP7" s="6"/>
      <c r="BD7" t="s">
        <v>17</v>
      </c>
      <c r="BE7" s="6">
        <f>BE6*252</f>
        <v>3.6934819142083818E-2</v>
      </c>
      <c r="BF7" s="6">
        <f t="shared" ref="BF7:BO7" si="33">BF6*252</f>
        <v>3.8967138280994629E-2</v>
      </c>
      <c r="BG7" s="6">
        <f t="shared" si="33"/>
        <v>3.1825005938047823E-2</v>
      </c>
      <c r="BH7" s="6">
        <f>BH6*252</f>
        <v>9.8785058847833618E-2</v>
      </c>
      <c r="BI7" s="6">
        <f t="shared" si="33"/>
        <v>-4.275937619880521E-2</v>
      </c>
      <c r="BJ7" s="6">
        <f t="shared" si="33"/>
        <v>5.640377888625666E-2</v>
      </c>
      <c r="BK7" s="6">
        <f t="shared" si="33"/>
        <v>3.8450907435869063E-2</v>
      </c>
      <c r="BL7" s="6">
        <f t="shared" si="33"/>
        <v>3.6874472544591821E-2</v>
      </c>
      <c r="BM7" s="6">
        <f t="shared" si="33"/>
        <v>8.5833475301177881E-2</v>
      </c>
      <c r="BN7" s="6">
        <f t="shared" si="33"/>
        <v>4.0489802811471222E-2</v>
      </c>
      <c r="BO7" s="6">
        <f t="shared" si="33"/>
        <v>0.1038168142370508</v>
      </c>
    </row>
    <row r="8" spans="1:69" x14ac:dyDescent="0.35">
      <c r="A8" s="7">
        <v>45740</v>
      </c>
      <c r="B8">
        <v>58.737099999999998</v>
      </c>
      <c r="C8">
        <v>61.628700000000002</v>
      </c>
      <c r="D8">
        <v>28.152899999999999</v>
      </c>
      <c r="E8">
        <v>32.196300000000001</v>
      </c>
      <c r="F8">
        <v>25.2364</v>
      </c>
      <c r="G8">
        <v>35.256599999999999</v>
      </c>
      <c r="H8">
        <v>29.557300000000001</v>
      </c>
      <c r="I8">
        <v>60.256700000000002</v>
      </c>
      <c r="J8">
        <v>60.5779</v>
      </c>
      <c r="K8">
        <v>56.217835999999998</v>
      </c>
      <c r="L8">
        <v>12700.91</v>
      </c>
      <c r="M8">
        <v>4.0948000000000002</v>
      </c>
      <c r="O8" s="6">
        <f t="shared" si="4"/>
        <v>4.837443172818201E-4</v>
      </c>
      <c r="P8" s="6">
        <f t="shared" si="5"/>
        <v>1.8988195780005324E-3</v>
      </c>
      <c r="Q8" s="6">
        <f t="shared" si="6"/>
        <v>-1.3585799824058498E-3</v>
      </c>
      <c r="R8" s="6">
        <f t="shared" si="7"/>
        <v>1.8888709095210565E-3</v>
      </c>
      <c r="S8" s="6">
        <f t="shared" si="8"/>
        <v>-5.2229304384502351E-3</v>
      </c>
      <c r="T8" s="6">
        <f t="shared" si="9"/>
        <v>2.4822785781917212E-3</v>
      </c>
      <c r="U8" s="6">
        <f t="shared" si="10"/>
        <v>2.5302974286616209E-3</v>
      </c>
      <c r="V8" s="6">
        <f t="shared" si="11"/>
        <v>-3.9482087905706731E-4</v>
      </c>
      <c r="W8" s="6">
        <f t="shared" si="12"/>
        <v>2.2683352966870185E-3</v>
      </c>
      <c r="X8" s="6">
        <f t="shared" si="13"/>
        <v>-1.9545135087828402E-4</v>
      </c>
      <c r="Y8" s="6">
        <f t="shared" si="14"/>
        <v>1.7653011596406865E-2</v>
      </c>
      <c r="Z8" s="6">
        <f t="shared" si="1"/>
        <v>-0.45900000000000052</v>
      </c>
      <c r="AA8" s="6">
        <f t="shared" si="15"/>
        <v>1.5926600059379403E-4</v>
      </c>
      <c r="AC8" s="6">
        <f t="shared" si="16"/>
        <v>3.2447831668802607E-4</v>
      </c>
      <c r="AD8" s="6">
        <f t="shared" si="17"/>
        <v>1.7395535774067383E-3</v>
      </c>
      <c r="AE8" s="6">
        <f t="shared" si="18"/>
        <v>-1.5178459829996438E-3</v>
      </c>
      <c r="AF8" s="6">
        <f t="shared" si="19"/>
        <v>1.7296049089272625E-3</v>
      </c>
      <c r="AG8" s="6">
        <f t="shared" si="20"/>
        <v>-5.3821964390440291E-3</v>
      </c>
      <c r="AH8" s="6">
        <f t="shared" si="21"/>
        <v>2.3230125775979271E-3</v>
      </c>
      <c r="AI8" s="6">
        <f t="shared" si="22"/>
        <v>2.3710314280678269E-3</v>
      </c>
      <c r="AJ8" s="6">
        <f t="shared" si="23"/>
        <v>-5.5408687965086134E-4</v>
      </c>
      <c r="AK8" s="6">
        <f t="shared" si="24"/>
        <v>2.1090692960932245E-3</v>
      </c>
      <c r="AL8" s="6">
        <f t="shared" si="25"/>
        <v>-3.5471735147207806E-4</v>
      </c>
      <c r="AM8" s="6">
        <f t="shared" si="26"/>
        <v>1.7493745595813071E-2</v>
      </c>
      <c r="AN8" s="6"/>
      <c r="AO8" s="6">
        <f>AO6-$AZ$6</f>
        <v>6.814086349522519E-4</v>
      </c>
      <c r="AP8" s="6">
        <f t="shared" ref="AP8:AY8" si="34">AP6-$AZ$6</f>
        <v>4.5409516592731514E-4</v>
      </c>
      <c r="AQ8" s="6">
        <f t="shared" si="34"/>
        <v>-1.2464455462922741E-3</v>
      </c>
      <c r="AR8" s="6">
        <f t="shared" si="34"/>
        <v>1.0747189163557991E-3</v>
      </c>
      <c r="AS8" s="6">
        <f t="shared" si="34"/>
        <v>6.3223176815851989E-3</v>
      </c>
      <c r="AT8" s="6">
        <f t="shared" si="34"/>
        <v>-7.5644281982689687E-4</v>
      </c>
      <c r="AU8" s="6">
        <f t="shared" si="34"/>
        <v>3.7339236849527335E-3</v>
      </c>
      <c r="AV8" s="6">
        <f t="shared" si="34"/>
        <v>4.6576114488550147E-5</v>
      </c>
      <c r="AW8" s="6">
        <f t="shared" si="34"/>
        <v>-3.3204077423062417E-3</v>
      </c>
      <c r="AX8" s="6">
        <f t="shared" si="34"/>
        <v>-1.88501113265227E-3</v>
      </c>
      <c r="AY8" s="6">
        <f t="shared" si="34"/>
        <v>-2.183380937822077E-2</v>
      </c>
      <c r="BD8" t="s">
        <v>18</v>
      </c>
      <c r="BE8">
        <f>BE7/(_xlfn.STDEV.S(AC233:AC421)*SQRT(252))</f>
        <v>4.3272498450421839</v>
      </c>
      <c r="BF8">
        <f t="shared" ref="BF8:BO8" si="35">BF7/(_xlfn.STDEV.S(AD233:AD421)*SQRT(252))</f>
        <v>2.4342622190232865</v>
      </c>
      <c r="BG8">
        <f t="shared" si="35"/>
        <v>1.9797750689148743</v>
      </c>
      <c r="BH8">
        <f t="shared" si="35"/>
        <v>4.2622591915775248</v>
      </c>
      <c r="BI8">
        <f t="shared" si="35"/>
        <v>-0.52068609856499337</v>
      </c>
      <c r="BJ8">
        <f t="shared" si="35"/>
        <v>1.63404696282283</v>
      </c>
      <c r="BK8">
        <f t="shared" si="35"/>
        <v>4.0497552485819384</v>
      </c>
      <c r="BL8">
        <f t="shared" si="35"/>
        <v>4.4125587563331683</v>
      </c>
      <c r="BM8">
        <f t="shared" si="35"/>
        <v>3.3268102481902182</v>
      </c>
      <c r="BN8">
        <f t="shared" si="35"/>
        <v>5.1188092086796839</v>
      </c>
      <c r="BO8">
        <f t="shared" si="35"/>
        <v>0.86626665292783267</v>
      </c>
    </row>
    <row r="9" spans="1:69" x14ac:dyDescent="0.35">
      <c r="A9" s="7">
        <v>45737</v>
      </c>
      <c r="B9">
        <v>58.7087</v>
      </c>
      <c r="C9">
        <v>61.511899999999997</v>
      </c>
      <c r="D9">
        <v>28.191199999999998</v>
      </c>
      <c r="E9">
        <v>32.135599999999997</v>
      </c>
      <c r="F9">
        <v>25.3689</v>
      </c>
      <c r="G9">
        <v>35.1693</v>
      </c>
      <c r="H9">
        <v>29.482700000000001</v>
      </c>
      <c r="I9">
        <v>60.280500000000004</v>
      </c>
      <c r="J9">
        <v>60.440800000000003</v>
      </c>
      <c r="K9">
        <v>56.228825999999998</v>
      </c>
      <c r="L9">
        <v>12480.59</v>
      </c>
      <c r="M9">
        <v>4.0030000000000001</v>
      </c>
      <c r="O9" s="6">
        <f t="shared" si="4"/>
        <v>-8.696421703272561E-4</v>
      </c>
      <c r="P9" s="6">
        <f t="shared" si="5"/>
        <v>-2.461740051278194E-3</v>
      </c>
      <c r="Q9" s="6">
        <f t="shared" si="6"/>
        <v>1.3746558920166851E-3</v>
      </c>
      <c r="R9" s="6">
        <f t="shared" si="7"/>
        <v>-7.5559936442604059E-4</v>
      </c>
      <c r="S9" s="6">
        <f t="shared" si="8"/>
        <v>-8.4677673451383217E-4</v>
      </c>
      <c r="T9" s="6">
        <f t="shared" si="9"/>
        <v>-5.3143116971698934E-4</v>
      </c>
      <c r="U9" s="6">
        <f t="shared" si="10"/>
        <v>-1.5645689477088442E-3</v>
      </c>
      <c r="V9" s="6">
        <f t="shared" si="11"/>
        <v>7.9192732199073745E-4</v>
      </c>
      <c r="W9" s="6">
        <f t="shared" si="12"/>
        <v>4.1214316098914239E-4</v>
      </c>
      <c r="X9" s="6">
        <f t="shared" si="13"/>
        <v>0</v>
      </c>
      <c r="Y9" s="6">
        <f t="shared" si="14"/>
        <v>8.5164599433684707E-4</v>
      </c>
      <c r="Z9" s="6">
        <f t="shared" si="1"/>
        <v>4.449999999999843E-2</v>
      </c>
      <c r="AA9" s="6">
        <f t="shared" si="15"/>
        <v>1.5576434782826887E-4</v>
      </c>
      <c r="AC9" s="6">
        <f t="shared" si="16"/>
        <v>-1.025406518155525E-3</v>
      </c>
      <c r="AD9" s="6">
        <f t="shared" si="17"/>
        <v>-2.6175043991064628E-3</v>
      </c>
      <c r="AE9" s="6">
        <f t="shared" si="18"/>
        <v>1.2188915441884163E-3</v>
      </c>
      <c r="AF9" s="6">
        <f t="shared" si="19"/>
        <v>-9.1136371225430945E-4</v>
      </c>
      <c r="AG9" s="6">
        <f t="shared" si="20"/>
        <v>-1.002541082342101E-3</v>
      </c>
      <c r="AH9" s="6">
        <f t="shared" si="21"/>
        <v>-6.8719551754525821E-4</v>
      </c>
      <c r="AI9" s="6">
        <f t="shared" si="22"/>
        <v>-1.7203332955371131E-3</v>
      </c>
      <c r="AJ9" s="6">
        <f t="shared" si="23"/>
        <v>6.3616297416246859E-4</v>
      </c>
      <c r="AK9" s="6">
        <f t="shared" si="24"/>
        <v>2.5637881316087352E-4</v>
      </c>
      <c r="AL9" s="6">
        <f t="shared" si="25"/>
        <v>-1.5576434782826887E-4</v>
      </c>
      <c r="AM9" s="6">
        <f t="shared" si="26"/>
        <v>6.958816465085782E-4</v>
      </c>
      <c r="AN9" s="6"/>
      <c r="AO9" s="6"/>
      <c r="AP9" s="6"/>
    </row>
    <row r="10" spans="1:69" x14ac:dyDescent="0.35">
      <c r="A10" s="7">
        <v>45736</v>
      </c>
      <c r="B10">
        <v>58.759799999999998</v>
      </c>
      <c r="C10">
        <v>61.663699999999999</v>
      </c>
      <c r="D10">
        <v>28.1525</v>
      </c>
      <c r="E10">
        <v>32.1599</v>
      </c>
      <c r="F10">
        <v>25.3904</v>
      </c>
      <c r="G10">
        <v>35.188000000000002</v>
      </c>
      <c r="H10">
        <v>29.5289</v>
      </c>
      <c r="I10">
        <v>60.232799999999997</v>
      </c>
      <c r="J10">
        <v>60.415900000000001</v>
      </c>
      <c r="K10">
        <v>56.228825999999998</v>
      </c>
      <c r="L10">
        <v>12469.97</v>
      </c>
      <c r="M10">
        <v>4.0118999999999998</v>
      </c>
      <c r="O10" s="6">
        <f t="shared" si="4"/>
        <v>-1.1593118922962331E-3</v>
      </c>
      <c r="P10" s="6">
        <f t="shared" si="5"/>
        <v>-1.9842586463342249E-3</v>
      </c>
      <c r="Q10" s="6">
        <f t="shared" si="6"/>
        <v>-1.9887705491494767E-4</v>
      </c>
      <c r="R10" s="6">
        <f t="shared" si="7"/>
        <v>0</v>
      </c>
      <c r="S10" s="6">
        <f t="shared" si="8"/>
        <v>-9.4514980624516021E-5</v>
      </c>
      <c r="T10" s="6">
        <f t="shared" si="9"/>
        <v>-1.0645697009267208E-3</v>
      </c>
      <c r="U10" s="6">
        <f t="shared" si="10"/>
        <v>-2.7355715487049626E-3</v>
      </c>
      <c r="V10" s="6">
        <f t="shared" si="11"/>
        <v>1.9760581459249416E-4</v>
      </c>
      <c r="W10" s="6">
        <f t="shared" si="12"/>
        <v>1.0428806017581671E-4</v>
      </c>
      <c r="X10" s="6">
        <f t="shared" si="13"/>
        <v>-9.7637365507441398E-4</v>
      </c>
      <c r="Y10" s="6">
        <f t="shared" si="14"/>
        <v>-2.0623028328055071E-3</v>
      </c>
      <c r="Z10" s="6">
        <f t="shared" si="1"/>
        <v>4.3999999999999595E-2</v>
      </c>
      <c r="AA10" s="6">
        <f t="shared" si="15"/>
        <v>1.5610396741827515E-4</v>
      </c>
      <c r="AC10" s="6">
        <f t="shared" si="16"/>
        <v>-1.3154158597145083E-3</v>
      </c>
      <c r="AD10" s="6">
        <f t="shared" si="17"/>
        <v>-2.1403626137525E-3</v>
      </c>
      <c r="AE10" s="6">
        <f t="shared" si="18"/>
        <v>-3.5498102233322282E-4</v>
      </c>
      <c r="AF10" s="6">
        <f t="shared" si="19"/>
        <v>-1.5610396741827515E-4</v>
      </c>
      <c r="AG10" s="6">
        <f t="shared" si="20"/>
        <v>-2.5061894804279117E-4</v>
      </c>
      <c r="AH10" s="6">
        <f t="shared" si="21"/>
        <v>-1.2206736683449959E-3</v>
      </c>
      <c r="AI10" s="6">
        <f t="shared" si="22"/>
        <v>-2.8916755161232377E-3</v>
      </c>
      <c r="AJ10" s="6">
        <f t="shared" si="23"/>
        <v>4.1501847174219009E-5</v>
      </c>
      <c r="AK10" s="6">
        <f t="shared" si="24"/>
        <v>-5.1815907242458437E-5</v>
      </c>
      <c r="AL10" s="6">
        <f t="shared" si="25"/>
        <v>-1.1324776224926891E-3</v>
      </c>
      <c r="AM10" s="6">
        <f t="shared" si="26"/>
        <v>-2.2184068002237822E-3</v>
      </c>
      <c r="AN10" s="6"/>
      <c r="AO10" t="e">
        <f>PRODUCT(1+O233:O421)-1</f>
        <v>#VALUE!</v>
      </c>
      <c r="AP10" t="e">
        <f>PRODUCT(1+P233:P421)-1</f>
        <v>#VALUE!</v>
      </c>
      <c r="AQ10" t="e">
        <f>PRODUCT(1+Q233:Q421)-1</f>
        <v>#VALUE!</v>
      </c>
      <c r="AR10" t="e">
        <f>PRODUCT(1+R233:R421*2)-1</f>
        <v>#VALUE!</v>
      </c>
      <c r="AS10" s="5">
        <f>PRODUCT(1+S9:S237)-1</f>
        <v>-9.4514980624516021E-5</v>
      </c>
      <c r="AT10" s="5">
        <f>PRODUCT(1+T9:T237)-1</f>
        <v>-1.0645697009267208E-3</v>
      </c>
      <c r="AU10" t="e">
        <f>PRODUCT(1+U233:U421)-1</f>
        <v>#VALUE!</v>
      </c>
      <c r="AV10" s="5">
        <f>PRODUCT(1+V9:V237)-1</f>
        <v>1.9760581459249416E-4</v>
      </c>
      <c r="AW10" s="5">
        <f>PRODUCT(1+W9:W237)-1</f>
        <v>1.0428806017581671E-4</v>
      </c>
      <c r="AX10" s="5">
        <f>PRODUCT(1+X9:X237)-1</f>
        <v>-9.7637365507441398E-4</v>
      </c>
      <c r="AY10" s="5">
        <f>PRODUCT(1+Y9:Y237)-1</f>
        <v>-2.0623028328055071E-3</v>
      </c>
      <c r="AZ10" s="5">
        <f>PRODUCT(1+AA9:AA237)-1</f>
        <v>1.5610396741827515E-4</v>
      </c>
    </row>
    <row r="11" spans="1:69" x14ac:dyDescent="0.35">
      <c r="A11" s="7">
        <v>45735</v>
      </c>
      <c r="B11">
        <v>58.828000000000003</v>
      </c>
      <c r="C11">
        <v>61.786299999999997</v>
      </c>
      <c r="D11">
        <v>28.158100000000001</v>
      </c>
      <c r="E11">
        <v>32.1599</v>
      </c>
      <c r="F11">
        <v>25.392800000000001</v>
      </c>
      <c r="G11">
        <v>35.225499999999997</v>
      </c>
      <c r="H11">
        <v>29.6099</v>
      </c>
      <c r="I11">
        <v>60.2209</v>
      </c>
      <c r="J11">
        <v>60.409599999999998</v>
      </c>
      <c r="K11">
        <v>56.28378</v>
      </c>
      <c r="L11">
        <v>12495.74</v>
      </c>
      <c r="M11">
        <v>4.0206999999999997</v>
      </c>
      <c r="O11" s="6">
        <f t="shared" si="4"/>
        <v>1.9212230539977782E-4</v>
      </c>
      <c r="P11" s="6">
        <f t="shared" si="5"/>
        <v>-4.7237343384753938E-4</v>
      </c>
      <c r="Q11" s="6">
        <f t="shared" si="6"/>
        <v>-7.8423857886023018E-4</v>
      </c>
      <c r="R11" s="6">
        <f t="shared" si="7"/>
        <v>-4.1308878312220632E-3</v>
      </c>
      <c r="S11" s="6">
        <f t="shared" si="8"/>
        <v>4.6011117045479111E-3</v>
      </c>
      <c r="T11" s="6">
        <f t="shared" si="9"/>
        <v>6.9549656682541539E-3</v>
      </c>
      <c r="U11" s="6">
        <f t="shared" si="10"/>
        <v>-1.9246613271384216E-4</v>
      </c>
      <c r="V11" s="6">
        <f t="shared" si="11"/>
        <v>-1.9756677424920266E-4</v>
      </c>
      <c r="W11" s="6">
        <f t="shared" si="12"/>
        <v>2.169917118456155E-3</v>
      </c>
      <c r="X11" s="6">
        <f t="shared" si="13"/>
        <v>-5.8549185177625418E-4</v>
      </c>
      <c r="Y11" s="6">
        <f t="shared" si="14"/>
        <v>1.0805555016275559E-2</v>
      </c>
      <c r="Z11" s="6">
        <f t="shared" si="1"/>
        <v>0.26400000000000201</v>
      </c>
      <c r="AA11" s="6">
        <f t="shared" si="15"/>
        <v>1.5643974260015625E-4</v>
      </c>
      <c r="AC11" s="6">
        <f t="shared" si="16"/>
        <v>3.5682562799621564E-5</v>
      </c>
      <c r="AD11" s="6">
        <f t="shared" si="17"/>
        <v>-6.2881317644769563E-4</v>
      </c>
      <c r="AE11" s="6">
        <f t="shared" si="18"/>
        <v>-9.4067832146038644E-4</v>
      </c>
      <c r="AF11" s="6">
        <f t="shared" si="19"/>
        <v>-4.2873275738222194E-3</v>
      </c>
      <c r="AG11" s="6">
        <f t="shared" si="20"/>
        <v>4.4446719619477548E-3</v>
      </c>
      <c r="AH11" s="6">
        <f t="shared" si="21"/>
        <v>6.7985259256539976E-3</v>
      </c>
      <c r="AI11" s="6">
        <f t="shared" si="22"/>
        <v>-3.4890587531399841E-4</v>
      </c>
      <c r="AJ11" s="6">
        <f t="shared" si="23"/>
        <v>-3.5400651684935891E-4</v>
      </c>
      <c r="AK11" s="6">
        <f t="shared" si="24"/>
        <v>2.0134773758559987E-3</v>
      </c>
      <c r="AL11" s="6">
        <f t="shared" si="25"/>
        <v>-7.4193159437641043E-4</v>
      </c>
      <c r="AM11" s="6">
        <f t="shared" si="26"/>
        <v>1.0649115273675402E-2</v>
      </c>
      <c r="AN11" s="6"/>
      <c r="AO11" s="6"/>
      <c r="AP11" s="6"/>
    </row>
    <row r="12" spans="1:69" x14ac:dyDescent="0.35">
      <c r="A12" s="7">
        <v>45734</v>
      </c>
      <c r="B12">
        <v>58.816699999999997</v>
      </c>
      <c r="C12">
        <v>61.8155</v>
      </c>
      <c r="D12">
        <v>28.180199999999999</v>
      </c>
      <c r="E12">
        <v>32.293300000000002</v>
      </c>
      <c r="F12">
        <v>25.276499999999999</v>
      </c>
      <c r="G12">
        <v>34.982199999999999</v>
      </c>
      <c r="H12">
        <v>29.615600000000001</v>
      </c>
      <c r="I12">
        <v>60.232799999999997</v>
      </c>
      <c r="J12">
        <v>60.278799999999997</v>
      </c>
      <c r="K12">
        <v>56.316752999999999</v>
      </c>
      <c r="L12">
        <v>12362.16</v>
      </c>
      <c r="M12">
        <v>4.0735000000000001</v>
      </c>
      <c r="O12" s="6">
        <f t="shared" si="4"/>
        <v>-1.9208540150961184E-4</v>
      </c>
      <c r="P12" s="6">
        <f t="shared" si="5"/>
        <v>1.1353072455599911E-3</v>
      </c>
      <c r="Q12" s="6">
        <f t="shared" si="6"/>
        <v>-7.836240306642317E-4</v>
      </c>
      <c r="R12" s="6">
        <f t="shared" si="7"/>
        <v>-4.4853693724797861E-3</v>
      </c>
      <c r="S12" s="6">
        <f t="shared" si="8"/>
        <v>-5.8122983488329005E-4</v>
      </c>
      <c r="T12" s="6">
        <f t="shared" si="9"/>
        <v>-5.1445976037380881E-3</v>
      </c>
      <c r="U12" s="6">
        <f t="shared" si="10"/>
        <v>5.9463477261978426E-4</v>
      </c>
      <c r="V12" s="6">
        <f t="shared" si="11"/>
        <v>-9.8851596552806953E-4</v>
      </c>
      <c r="W12" s="6">
        <f t="shared" si="12"/>
        <v>-3.7072480583640877E-3</v>
      </c>
      <c r="X12" s="6">
        <f t="shared" si="13"/>
        <v>-1.9510811927969662E-4</v>
      </c>
      <c r="Y12" s="6">
        <f t="shared" si="14"/>
        <v>-1.0617199767583685E-2</v>
      </c>
      <c r="Z12" s="6">
        <f t="shared" si="1"/>
        <v>8.799999999999919E-2</v>
      </c>
      <c r="AA12" s="6">
        <f t="shared" si="15"/>
        <v>1.5845379972301288E-4</v>
      </c>
      <c r="AC12" s="6">
        <f t="shared" si="16"/>
        <v>-3.5053920123262472E-4</v>
      </c>
      <c r="AD12" s="6">
        <f t="shared" si="17"/>
        <v>9.768534458369782E-4</v>
      </c>
      <c r="AE12" s="6">
        <f t="shared" si="18"/>
        <v>-9.4207783038724457E-4</v>
      </c>
      <c r="AF12" s="6">
        <f t="shared" si="19"/>
        <v>-4.6438231722027989E-3</v>
      </c>
      <c r="AG12" s="6">
        <f t="shared" si="20"/>
        <v>-7.3968363460630293E-4</v>
      </c>
      <c r="AH12" s="6">
        <f t="shared" si="21"/>
        <v>-5.3030514034611009E-3</v>
      </c>
      <c r="AI12" s="6">
        <f t="shared" si="22"/>
        <v>4.3618097289677138E-4</v>
      </c>
      <c r="AJ12" s="6">
        <f t="shared" si="23"/>
        <v>-1.1469697652510824E-3</v>
      </c>
      <c r="AK12" s="6">
        <f t="shared" si="24"/>
        <v>-3.8657018580871005E-3</v>
      </c>
      <c r="AL12" s="6">
        <f t="shared" si="25"/>
        <v>-3.535619190027095E-4</v>
      </c>
      <c r="AM12" s="6">
        <f t="shared" si="26"/>
        <v>-1.0775653567306698E-2</v>
      </c>
      <c r="AN12" s="6"/>
      <c r="AO12" s="6" t="e">
        <f t="shared" ref="AO12:AY12" si="36">(1+AO10)^(252/COUNT(O9:O237))-1</f>
        <v>#VALUE!</v>
      </c>
      <c r="AP12" s="6" t="e">
        <f t="shared" si="36"/>
        <v>#VALUE!</v>
      </c>
      <c r="AQ12" s="6" t="e">
        <f t="shared" si="36"/>
        <v>#VALUE!</v>
      </c>
      <c r="AR12" s="6" t="e">
        <f t="shared" si="36"/>
        <v>#VALUE!</v>
      </c>
      <c r="AS12" s="6">
        <f t="shared" si="36"/>
        <v>-1.0446340628578188E-4</v>
      </c>
      <c r="AT12" s="6">
        <f t="shared" si="36"/>
        <v>-1.1765637219610658E-3</v>
      </c>
      <c r="AU12" s="6" t="e">
        <f t="shared" si="36"/>
        <v>#VALUE!</v>
      </c>
      <c r="AV12" s="6">
        <f t="shared" si="36"/>
        <v>2.1840869801459384E-4</v>
      </c>
      <c r="AW12" s="6">
        <f t="shared" si="36"/>
        <v>1.1526638337677753E-4</v>
      </c>
      <c r="AX12" s="6">
        <f t="shared" si="36"/>
        <v>-1.0790943576912682E-3</v>
      </c>
      <c r="AY12" s="6">
        <f t="shared" si="36"/>
        <v>-2.279139779357342E-3</v>
      </c>
      <c r="AZ12" s="6">
        <f t="shared" ref="AZ12" si="37">(1+AZ10)^(252/COUNT(AA9:AA237))-1</f>
        <v>1.7253738147782194E-4</v>
      </c>
    </row>
    <row r="13" spans="1:69" ht="15" thickBot="1" x14ac:dyDescent="0.4">
      <c r="A13" s="7">
        <v>45733</v>
      </c>
      <c r="B13">
        <v>58.828000000000003</v>
      </c>
      <c r="C13">
        <v>61.745399999999997</v>
      </c>
      <c r="D13">
        <v>28.202300000000001</v>
      </c>
      <c r="E13">
        <v>32.438800000000001</v>
      </c>
      <c r="F13">
        <v>25.2912</v>
      </c>
      <c r="G13">
        <v>35.1631</v>
      </c>
      <c r="H13">
        <v>29.597999999999999</v>
      </c>
      <c r="I13">
        <v>60.292400000000001</v>
      </c>
      <c r="J13">
        <v>60.503100000000003</v>
      </c>
      <c r="K13">
        <v>56.327742999999998</v>
      </c>
      <c r="L13">
        <v>12494.82</v>
      </c>
      <c r="M13">
        <v>4.0911</v>
      </c>
      <c r="O13" s="6">
        <f t="shared" si="4"/>
        <v>5.7999214204196292E-4</v>
      </c>
      <c r="P13" s="6">
        <f t="shared" si="5"/>
        <v>3.7749849729684648E-4</v>
      </c>
      <c r="Q13" s="6">
        <f t="shared" si="6"/>
        <v>0</v>
      </c>
      <c r="R13" s="6">
        <f t="shared" si="7"/>
        <v>-1.120855298812673E-3</v>
      </c>
      <c r="S13" s="6">
        <f t="shared" si="8"/>
        <v>-4.7424831641851295E-4</v>
      </c>
      <c r="T13" s="6">
        <f t="shared" si="9"/>
        <v>1.7777423242271162E-3</v>
      </c>
      <c r="U13" s="6">
        <f t="shared" si="10"/>
        <v>-4.0189261024181633E-4</v>
      </c>
      <c r="V13" s="6">
        <f t="shared" si="11"/>
        <v>3.9489883620991151E-4</v>
      </c>
      <c r="W13" s="6">
        <f t="shared" si="12"/>
        <v>1.0307606782173906E-3</v>
      </c>
      <c r="X13" s="6">
        <f t="shared" si="13"/>
        <v>0</v>
      </c>
      <c r="Y13" s="6">
        <f t="shared" si="14"/>
        <v>6.487689982826117E-3</v>
      </c>
      <c r="Z13" s="6">
        <f t="shared" si="1"/>
        <v>-9.0000000000012292E-3</v>
      </c>
      <c r="AA13" s="6">
        <f t="shared" si="15"/>
        <v>1.5912492593828098E-4</v>
      </c>
      <c r="AC13" s="6">
        <f t="shared" si="16"/>
        <v>4.2086721610368194E-4</v>
      </c>
      <c r="AD13" s="6">
        <f t="shared" si="17"/>
        <v>2.183735713585655E-4</v>
      </c>
      <c r="AE13" s="6">
        <f t="shared" si="18"/>
        <v>-1.5912492593828098E-4</v>
      </c>
      <c r="AF13" s="6">
        <f t="shared" si="19"/>
        <v>-1.279980224750954E-3</v>
      </c>
      <c r="AG13" s="6">
        <f t="shared" si="20"/>
        <v>-6.3337324235679393E-4</v>
      </c>
      <c r="AH13" s="6">
        <f t="shared" si="21"/>
        <v>1.6186173982888352E-3</v>
      </c>
      <c r="AI13" s="6">
        <f t="shared" si="22"/>
        <v>-5.6101753618009731E-4</v>
      </c>
      <c r="AJ13" s="6">
        <f t="shared" si="23"/>
        <v>2.3577391027163053E-4</v>
      </c>
      <c r="AK13" s="6">
        <f t="shared" si="24"/>
        <v>8.7163575227910961E-4</v>
      </c>
      <c r="AL13" s="6">
        <f t="shared" si="25"/>
        <v>-1.5912492593828098E-4</v>
      </c>
      <c r="AM13" s="6">
        <f t="shared" si="26"/>
        <v>6.328565056887836E-3</v>
      </c>
      <c r="AN13" s="6"/>
      <c r="AO13" s="6"/>
      <c r="AP13" s="6"/>
    </row>
    <row r="14" spans="1:69" x14ac:dyDescent="0.35">
      <c r="A14" s="7">
        <v>45730</v>
      </c>
      <c r="B14">
        <v>58.793900000000001</v>
      </c>
      <c r="C14">
        <v>61.722099999999998</v>
      </c>
      <c r="D14">
        <v>28.202300000000001</v>
      </c>
      <c r="E14">
        <v>32.475200000000001</v>
      </c>
      <c r="F14">
        <v>25.3032</v>
      </c>
      <c r="G14">
        <v>35.100700000000003</v>
      </c>
      <c r="H14">
        <v>29.6099</v>
      </c>
      <c r="I14">
        <v>60.268599999999999</v>
      </c>
      <c r="J14">
        <v>60.440800000000003</v>
      </c>
      <c r="K14">
        <v>56.327742999999998</v>
      </c>
      <c r="L14">
        <v>12414.28</v>
      </c>
      <c r="M14">
        <v>4.0892999999999997</v>
      </c>
      <c r="O14" s="6">
        <f t="shared" si="4"/>
        <v>1.161331410268307E-3</v>
      </c>
      <c r="P14" s="6">
        <f t="shared" si="5"/>
        <v>1.8959527081330307E-4</v>
      </c>
      <c r="Q14" s="6">
        <f t="shared" si="6"/>
        <v>5.8895113479540129E-4</v>
      </c>
      <c r="R14" s="6">
        <f t="shared" si="7"/>
        <v>1.8726187354425328E-3</v>
      </c>
      <c r="S14" s="6">
        <f t="shared" si="8"/>
        <v>-2.3774321367318052E-3</v>
      </c>
      <c r="T14" s="6">
        <f t="shared" si="9"/>
        <v>1.9582040471455286E-3</v>
      </c>
      <c r="U14" s="6">
        <f t="shared" si="10"/>
        <v>-7.7953632774274695E-4</v>
      </c>
      <c r="V14" s="6">
        <f t="shared" si="11"/>
        <v>1.5854234110865839E-3</v>
      </c>
      <c r="W14" s="6">
        <f t="shared" si="12"/>
        <v>3.1035386979743063E-3</v>
      </c>
      <c r="X14" s="6">
        <f t="shared" si="13"/>
        <v>9.765643568864224E-4</v>
      </c>
      <c r="Y14" s="6">
        <f t="shared" si="14"/>
        <v>2.1471481478738896E-2</v>
      </c>
      <c r="Z14" s="6">
        <f t="shared" si="1"/>
        <v>-0.29900000000000038</v>
      </c>
      <c r="AA14" s="6">
        <f t="shared" si="15"/>
        <v>1.590562932185513E-4</v>
      </c>
      <c r="AC14" s="6">
        <f t="shared" si="16"/>
        <v>1.0022751170497557E-3</v>
      </c>
      <c r="AD14" s="6">
        <f t="shared" si="17"/>
        <v>3.0538977594751771E-5</v>
      </c>
      <c r="AE14" s="6">
        <f t="shared" si="18"/>
        <v>4.2989484157684998E-4</v>
      </c>
      <c r="AF14" s="6">
        <f t="shared" si="19"/>
        <v>1.7135624422239815E-3</v>
      </c>
      <c r="AG14" s="6">
        <f t="shared" si="20"/>
        <v>-2.5364884299503565E-3</v>
      </c>
      <c r="AH14" s="6">
        <f t="shared" si="21"/>
        <v>1.7991477539269773E-3</v>
      </c>
      <c r="AI14" s="6">
        <f t="shared" si="22"/>
        <v>-9.3859262096129825E-4</v>
      </c>
      <c r="AJ14" s="6">
        <f t="shared" si="23"/>
        <v>1.4263671178680326E-3</v>
      </c>
      <c r="AK14" s="6">
        <f t="shared" si="24"/>
        <v>2.944482404755755E-3</v>
      </c>
      <c r="AL14" s="6">
        <f t="shared" si="25"/>
        <v>8.175080636678711E-4</v>
      </c>
      <c r="AM14" s="6">
        <f t="shared" si="26"/>
        <v>2.1312425185520345E-2</v>
      </c>
      <c r="AN14" s="6"/>
      <c r="AO14" s="6" t="e">
        <f>AO12-$AZ$6</f>
        <v>#VALUE!</v>
      </c>
      <c r="AP14" s="6" t="e">
        <f t="shared" ref="AP14:AY14" si="38">AP12-$AZ$6</f>
        <v>#VALUE!</v>
      </c>
      <c r="AQ14" s="6" t="e">
        <f t="shared" si="38"/>
        <v>#VALUE!</v>
      </c>
      <c r="AR14" s="6" t="e">
        <f t="shared" si="38"/>
        <v>#VALUE!</v>
      </c>
      <c r="AS14" s="6">
        <f t="shared" si="38"/>
        <v>-2.748697640592157E-4</v>
      </c>
      <c r="AT14" s="6">
        <f t="shared" si="38"/>
        <v>-1.3469700797344997E-3</v>
      </c>
      <c r="AU14" s="6" t="e">
        <f t="shared" si="38"/>
        <v>#VALUE!</v>
      </c>
      <c r="AV14" s="6">
        <f t="shared" si="38"/>
        <v>4.8002340241160013E-5</v>
      </c>
      <c r="AW14" s="6">
        <f t="shared" si="38"/>
        <v>-5.5139974396656299E-5</v>
      </c>
      <c r="AX14" s="6">
        <f t="shared" si="38"/>
        <v>-1.249500715464702E-3</v>
      </c>
      <c r="AY14" s="6">
        <f t="shared" si="38"/>
        <v>-2.4495461371307758E-3</v>
      </c>
      <c r="BD14" s="9"/>
      <c r="BE14" s="9" t="s">
        <v>3</v>
      </c>
      <c r="BF14" s="9" t="s">
        <v>4</v>
      </c>
      <c r="BG14" s="9" t="s">
        <v>5</v>
      </c>
      <c r="BH14" s="9" t="s">
        <v>6</v>
      </c>
      <c r="BI14" s="9" t="s">
        <v>7</v>
      </c>
      <c r="BJ14" s="9" t="s">
        <v>8</v>
      </c>
      <c r="BK14" s="9" t="s">
        <v>9</v>
      </c>
      <c r="BL14" s="9" t="s">
        <v>10</v>
      </c>
      <c r="BM14" s="9" t="s">
        <v>11</v>
      </c>
      <c r="BN14" s="9" t="s">
        <v>12</v>
      </c>
      <c r="BO14" s="9" t="s">
        <v>14</v>
      </c>
      <c r="BP14" s="9" t="s">
        <v>57</v>
      </c>
      <c r="BQ14" s="9"/>
    </row>
    <row r="15" spans="1:69" x14ac:dyDescent="0.35">
      <c r="A15" s="7">
        <v>45729</v>
      </c>
      <c r="B15">
        <v>58.725700000000003</v>
      </c>
      <c r="C15">
        <v>61.7104</v>
      </c>
      <c r="D15">
        <v>28.185700000000001</v>
      </c>
      <c r="E15">
        <v>32.414499999999997</v>
      </c>
      <c r="F15">
        <v>25.363499999999998</v>
      </c>
      <c r="G15">
        <v>35.0321</v>
      </c>
      <c r="H15">
        <v>29.632999999999999</v>
      </c>
      <c r="I15">
        <v>60.173200000000001</v>
      </c>
      <c r="J15">
        <v>60.253799999999998</v>
      </c>
      <c r="K15">
        <v>56.272789000000003</v>
      </c>
      <c r="L15">
        <v>12153.33</v>
      </c>
      <c r="M15">
        <v>4.0294999999999996</v>
      </c>
      <c r="O15" s="6">
        <f t="shared" si="4"/>
        <v>-7.7418871828371927E-4</v>
      </c>
      <c r="P15" s="6">
        <f t="shared" si="5"/>
        <v>-7.5618835729007738E-4</v>
      </c>
      <c r="Q15" s="6">
        <f t="shared" si="6"/>
        <v>-1.7425243227352505E-3</v>
      </c>
      <c r="R15" s="6">
        <f t="shared" si="7"/>
        <v>-1.1216946217208479E-3</v>
      </c>
      <c r="S15" s="6">
        <f t="shared" si="8"/>
        <v>2.6208434135002179E-3</v>
      </c>
      <c r="T15" s="6">
        <f t="shared" si="9"/>
        <v>-3.1953881699502418E-3</v>
      </c>
      <c r="U15" s="6">
        <f t="shared" si="10"/>
        <v>7.8014447870478065E-4</v>
      </c>
      <c r="V15" s="6">
        <f t="shared" si="11"/>
        <v>-1.977031931056028E-3</v>
      </c>
      <c r="W15" s="6">
        <f t="shared" si="12"/>
        <v>-1.8586621608189802E-3</v>
      </c>
      <c r="X15" s="6">
        <f t="shared" si="13"/>
        <v>-9.7561160936265878E-4</v>
      </c>
      <c r="Y15" s="6">
        <f t="shared" si="14"/>
        <v>-1.3808577108775921E-2</v>
      </c>
      <c r="Z15" s="6">
        <f t="shared" si="1"/>
        <v>0.20199999999999996</v>
      </c>
      <c r="AA15" s="6">
        <f t="shared" si="15"/>
        <v>1.5677548949000197E-4</v>
      </c>
      <c r="AC15" s="6">
        <f t="shared" si="16"/>
        <v>-9.3096420777372124E-4</v>
      </c>
      <c r="AD15" s="6">
        <f t="shared" si="17"/>
        <v>-9.1296384678007936E-4</v>
      </c>
      <c r="AE15" s="6">
        <f t="shared" si="18"/>
        <v>-1.8992998122252525E-3</v>
      </c>
      <c r="AF15" s="6">
        <f t="shared" si="19"/>
        <v>-1.2784701112108499E-3</v>
      </c>
      <c r="AG15" s="6">
        <f t="shared" si="20"/>
        <v>2.4640679240102159E-3</v>
      </c>
      <c r="AH15" s="6">
        <f t="shared" si="21"/>
        <v>-3.3521636594402437E-3</v>
      </c>
      <c r="AI15" s="6">
        <f t="shared" si="22"/>
        <v>6.2336898921477868E-4</v>
      </c>
      <c r="AJ15" s="6">
        <f t="shared" si="23"/>
        <v>-2.13380742054603E-3</v>
      </c>
      <c r="AK15" s="6">
        <f t="shared" si="24"/>
        <v>-2.0154376503089821E-3</v>
      </c>
      <c r="AL15" s="6">
        <f t="shared" si="25"/>
        <v>-1.1323870988526608E-3</v>
      </c>
      <c r="AM15" s="6">
        <f t="shared" si="26"/>
        <v>-1.3965352598265923E-2</v>
      </c>
      <c r="AN15" s="6"/>
      <c r="AO15" s="6"/>
      <c r="AP15" s="6"/>
      <c r="BD15" t="s">
        <v>3</v>
      </c>
      <c r="BE15">
        <v>1</v>
      </c>
    </row>
    <row r="16" spans="1:69" x14ac:dyDescent="0.35">
      <c r="A16" s="7">
        <v>45728</v>
      </c>
      <c r="B16">
        <v>58.7712</v>
      </c>
      <c r="C16">
        <v>61.757100000000001</v>
      </c>
      <c r="D16">
        <v>28.2349</v>
      </c>
      <c r="E16">
        <v>32.450899999999997</v>
      </c>
      <c r="F16">
        <v>25.2972</v>
      </c>
      <c r="G16">
        <v>35.144399999999997</v>
      </c>
      <c r="H16">
        <v>29.6099</v>
      </c>
      <c r="I16">
        <v>60.292400000000001</v>
      </c>
      <c r="J16">
        <v>60.366</v>
      </c>
      <c r="K16">
        <v>56.327742999999998</v>
      </c>
      <c r="L16">
        <v>12323.5</v>
      </c>
      <c r="M16">
        <v>4.0698999999999996</v>
      </c>
      <c r="O16" s="6">
        <f t="shared" si="4"/>
        <v>-1.9223408327306846E-4</v>
      </c>
      <c r="P16" s="6">
        <f t="shared" si="5"/>
        <v>7.5676061085339086E-4</v>
      </c>
      <c r="Q16" s="6">
        <f t="shared" si="6"/>
        <v>-2.1249845053139538E-5</v>
      </c>
      <c r="R16" s="6">
        <f t="shared" si="7"/>
        <v>3.7301009901713478E-4</v>
      </c>
      <c r="S16" s="6">
        <f t="shared" si="8"/>
        <v>-1.4131764891642806E-3</v>
      </c>
      <c r="T16" s="6">
        <f t="shared" si="9"/>
        <v>3.5295457133099895E-4</v>
      </c>
      <c r="U16" s="6">
        <f t="shared" si="10"/>
        <v>7.8413611521388482E-4</v>
      </c>
      <c r="V16" s="6">
        <f t="shared" si="11"/>
        <v>0</v>
      </c>
      <c r="W16" s="6">
        <f t="shared" si="12"/>
        <v>0</v>
      </c>
      <c r="X16" s="6">
        <f t="shared" si="13"/>
        <v>3.9038633381771604E-4</v>
      </c>
      <c r="Y16" s="6">
        <f t="shared" si="14"/>
        <v>4.9081365471475014E-3</v>
      </c>
      <c r="Z16" s="6">
        <f t="shared" si="1"/>
        <v>-0.17549999999999955</v>
      </c>
      <c r="AA16" s="6">
        <f t="shared" si="15"/>
        <v>1.5831650998010538E-4</v>
      </c>
      <c r="AC16" s="6">
        <f t="shared" si="16"/>
        <v>-3.5055059325317384E-4</v>
      </c>
      <c r="AD16" s="6">
        <f t="shared" si="17"/>
        <v>5.9844410087328548E-4</v>
      </c>
      <c r="AE16" s="6">
        <f t="shared" si="18"/>
        <v>-1.7956635503324492E-4</v>
      </c>
      <c r="AF16" s="6">
        <f t="shared" si="19"/>
        <v>2.146935890370294E-4</v>
      </c>
      <c r="AG16" s="6">
        <f t="shared" si="20"/>
        <v>-1.571492999144386E-3</v>
      </c>
      <c r="AH16" s="6">
        <f t="shared" si="21"/>
        <v>1.9463806135089357E-4</v>
      </c>
      <c r="AI16" s="6">
        <f t="shared" si="22"/>
        <v>6.2581960523377944E-4</v>
      </c>
      <c r="AJ16" s="6">
        <f t="shared" si="23"/>
        <v>-1.5831650998010538E-4</v>
      </c>
      <c r="AK16" s="6">
        <f t="shared" si="24"/>
        <v>-1.5831650998010538E-4</v>
      </c>
      <c r="AL16" s="6">
        <f t="shared" si="25"/>
        <v>2.3206982383761066E-4</v>
      </c>
      <c r="AM16" s="6">
        <f t="shared" si="26"/>
        <v>4.749820037167396E-3</v>
      </c>
      <c r="AN16" s="6"/>
      <c r="AO16" s="5" t="e">
        <f>(PRODUCT(1+O234:O421))-1</f>
        <v>#VALUE!</v>
      </c>
      <c r="AP16" s="6"/>
      <c r="BD16" t="s">
        <v>4</v>
      </c>
      <c r="BE16">
        <v>0.15671898164535797</v>
      </c>
      <c r="BF16">
        <v>1</v>
      </c>
    </row>
    <row r="17" spans="1:69" x14ac:dyDescent="0.35">
      <c r="A17" s="7">
        <v>45727</v>
      </c>
      <c r="B17">
        <v>58.782499999999999</v>
      </c>
      <c r="C17">
        <v>61.7104</v>
      </c>
      <c r="D17">
        <v>28.235499999999998</v>
      </c>
      <c r="E17">
        <v>32.438800000000001</v>
      </c>
      <c r="F17">
        <v>25.332999999999998</v>
      </c>
      <c r="G17">
        <v>35.131999999999998</v>
      </c>
      <c r="H17">
        <v>29.5867</v>
      </c>
      <c r="I17">
        <v>60.292400000000001</v>
      </c>
      <c r="J17">
        <v>60.366</v>
      </c>
      <c r="K17">
        <v>56.305762000000001</v>
      </c>
      <c r="L17">
        <v>12263.31</v>
      </c>
      <c r="M17">
        <v>4.0347999999999997</v>
      </c>
      <c r="O17" s="6">
        <f t="shared" si="4"/>
        <v>-3.8772015447596786E-4</v>
      </c>
      <c r="P17" s="6">
        <f t="shared" si="5"/>
        <v>-3.7904681066125434E-4</v>
      </c>
      <c r="Q17" s="6">
        <f t="shared" si="6"/>
        <v>1.9659263097007162E-3</v>
      </c>
      <c r="R17" s="6">
        <f t="shared" si="7"/>
        <v>-3.3519827700096982E-3</v>
      </c>
      <c r="S17" s="6">
        <f t="shared" si="8"/>
        <v>-3.9553975842979705E-3</v>
      </c>
      <c r="T17" s="6">
        <f t="shared" si="9"/>
        <v>-3.5340900710789658E-3</v>
      </c>
      <c r="U17" s="6">
        <f t="shared" si="10"/>
        <v>-1.366987092941585E-3</v>
      </c>
      <c r="V17" s="6">
        <f t="shared" si="11"/>
        <v>-3.9624446459740614E-4</v>
      </c>
      <c r="W17" s="6">
        <f t="shared" si="12"/>
        <v>-4.726912404559136E-3</v>
      </c>
      <c r="X17" s="6">
        <f t="shared" si="13"/>
        <v>-5.8524566774964537E-4</v>
      </c>
      <c r="Y17" s="6">
        <f t="shared" si="14"/>
        <v>-7.5570399516375897E-3</v>
      </c>
      <c r="Z17" s="6">
        <f t="shared" si="1"/>
        <v>-0.34099999999999797</v>
      </c>
      <c r="AA17" s="6">
        <f t="shared" si="15"/>
        <v>1.5697768703581971E-4</v>
      </c>
      <c r="AC17" s="6">
        <f t="shared" si="16"/>
        <v>-5.4469784151178757E-4</v>
      </c>
      <c r="AD17" s="6">
        <f t="shared" si="17"/>
        <v>-5.3602449769707405E-4</v>
      </c>
      <c r="AE17" s="6">
        <f t="shared" si="18"/>
        <v>1.8089486226648965E-3</v>
      </c>
      <c r="AF17" s="6">
        <f t="shared" si="19"/>
        <v>-3.508960457045518E-3</v>
      </c>
      <c r="AG17" s="6">
        <f t="shared" si="20"/>
        <v>-4.1123752713337902E-3</v>
      </c>
      <c r="AH17" s="6">
        <f t="shared" si="21"/>
        <v>-3.6910677581147855E-3</v>
      </c>
      <c r="AI17" s="6">
        <f t="shared" si="22"/>
        <v>-1.5239647799774048E-3</v>
      </c>
      <c r="AJ17" s="6">
        <f t="shared" si="23"/>
        <v>-5.5322215163322586E-4</v>
      </c>
      <c r="AK17" s="6">
        <f t="shared" si="24"/>
        <v>-4.8838900915949557E-3</v>
      </c>
      <c r="AL17" s="6">
        <f t="shared" si="25"/>
        <v>-7.4222335478546508E-4</v>
      </c>
      <c r="AM17" s="6">
        <f t="shared" si="26"/>
        <v>-7.7140176386734094E-3</v>
      </c>
      <c r="AN17" s="6"/>
      <c r="AO17" s="6"/>
      <c r="AP17" s="6"/>
      <c r="BD17" t="s">
        <v>5</v>
      </c>
      <c r="BE17">
        <v>0.1239330479067014</v>
      </c>
      <c r="BF17">
        <v>-9.5248701415058812E-2</v>
      </c>
      <c r="BG17">
        <v>1</v>
      </c>
    </row>
    <row r="18" spans="1:69" x14ac:dyDescent="0.35">
      <c r="A18" s="7">
        <v>45726</v>
      </c>
      <c r="B18">
        <v>58.805300000000003</v>
      </c>
      <c r="C18">
        <v>61.733800000000002</v>
      </c>
      <c r="D18">
        <v>28.180099999999999</v>
      </c>
      <c r="E18">
        <v>32.547899999999998</v>
      </c>
      <c r="F18">
        <v>25.433599999999998</v>
      </c>
      <c r="G18">
        <v>35.256599999999999</v>
      </c>
      <c r="H18">
        <v>29.627199999999998</v>
      </c>
      <c r="I18">
        <v>60.316299999999998</v>
      </c>
      <c r="J18">
        <v>60.652700000000003</v>
      </c>
      <c r="K18">
        <v>56.338734000000002</v>
      </c>
      <c r="L18">
        <v>12356.69</v>
      </c>
      <c r="M18">
        <v>3.9666000000000001</v>
      </c>
      <c r="O18" s="6">
        <f t="shared" si="4"/>
        <v>-1.9382250279253999E-4</v>
      </c>
      <c r="P18" s="6">
        <f t="shared" si="5"/>
        <v>-5.6662910725147064E-4</v>
      </c>
      <c r="Q18" s="6">
        <f t="shared" si="6"/>
        <v>-3.9373989046220803E-4</v>
      </c>
      <c r="R18" s="6">
        <f t="shared" si="7"/>
        <v>-2.6016768404796276E-3</v>
      </c>
      <c r="S18" s="6">
        <f t="shared" si="8"/>
        <v>5.7338089099436829E-3</v>
      </c>
      <c r="T18" s="6">
        <f t="shared" si="9"/>
        <v>-1.9447817852926708E-3</v>
      </c>
      <c r="U18" s="6">
        <f t="shared" si="10"/>
        <v>0</v>
      </c>
      <c r="V18" s="6">
        <f t="shared" si="11"/>
        <v>-1.1840139895806789E-3</v>
      </c>
      <c r="W18" s="6">
        <f t="shared" si="12"/>
        <v>-4.5004751595765224E-3</v>
      </c>
      <c r="X18" s="6">
        <f t="shared" si="13"/>
        <v>-3.9002343405281081E-4</v>
      </c>
      <c r="Y18" s="6">
        <f t="shared" si="14"/>
        <v>-2.6794729422142338E-2</v>
      </c>
      <c r="Z18" s="6">
        <f t="shared" si="1"/>
        <v>0.59500000000000108</v>
      </c>
      <c r="AA18" s="6">
        <f t="shared" si="15"/>
        <v>1.5437504049797823E-4</v>
      </c>
      <c r="AC18" s="6">
        <f t="shared" si="16"/>
        <v>-3.4819754329051822E-4</v>
      </c>
      <c r="AD18" s="6">
        <f t="shared" si="17"/>
        <v>-7.2100414774944888E-4</v>
      </c>
      <c r="AE18" s="6">
        <f t="shared" si="18"/>
        <v>-5.4811493096018626E-4</v>
      </c>
      <c r="AF18" s="6">
        <f t="shared" si="19"/>
        <v>-2.7560518809776058E-3</v>
      </c>
      <c r="AG18" s="6">
        <f t="shared" si="20"/>
        <v>5.5794338694457046E-3</v>
      </c>
      <c r="AH18" s="6">
        <f t="shared" si="21"/>
        <v>-2.099156825790649E-3</v>
      </c>
      <c r="AI18" s="6">
        <f t="shared" si="22"/>
        <v>-1.5437504049797823E-4</v>
      </c>
      <c r="AJ18" s="6">
        <f t="shared" si="23"/>
        <v>-1.3383890300786572E-3</v>
      </c>
      <c r="AK18" s="6">
        <f t="shared" si="24"/>
        <v>-4.6548502000745007E-3</v>
      </c>
      <c r="AL18" s="6">
        <f t="shared" si="25"/>
        <v>-5.4439847455078905E-4</v>
      </c>
      <c r="AM18" s="6">
        <f t="shared" si="26"/>
        <v>-2.6949104462640316E-2</v>
      </c>
      <c r="AN18" s="6"/>
      <c r="AO18" s="6"/>
      <c r="AP18" s="6"/>
      <c r="BD18" t="s">
        <v>6</v>
      </c>
      <c r="BE18">
        <v>-2.7971995003677533E-2</v>
      </c>
      <c r="BF18">
        <v>-1.2164056180666554E-2</v>
      </c>
      <c r="BG18">
        <v>8.6925420951214874E-2</v>
      </c>
      <c r="BH18">
        <v>1</v>
      </c>
    </row>
    <row r="19" spans="1:69" x14ac:dyDescent="0.35">
      <c r="A19" s="7">
        <v>45723</v>
      </c>
      <c r="B19">
        <v>58.816699999999997</v>
      </c>
      <c r="C19">
        <v>61.768799999999999</v>
      </c>
      <c r="D19">
        <v>28.191199999999998</v>
      </c>
      <c r="E19">
        <v>32.632800000000003</v>
      </c>
      <c r="F19">
        <v>25.288599999999999</v>
      </c>
      <c r="G19">
        <v>35.325299999999999</v>
      </c>
      <c r="H19">
        <v>29.627199999999998</v>
      </c>
      <c r="I19">
        <v>60.387799999999999</v>
      </c>
      <c r="J19">
        <v>60.926900000000003</v>
      </c>
      <c r="K19">
        <v>56.360715999999996</v>
      </c>
      <c r="L19">
        <v>12696.9</v>
      </c>
      <c r="M19">
        <v>4.0856000000000003</v>
      </c>
      <c r="O19" s="6">
        <f t="shared" si="4"/>
        <v>-5.7943137561433655E-4</v>
      </c>
      <c r="P19" s="6">
        <f t="shared" si="5"/>
        <v>7.5661715981789612E-4</v>
      </c>
      <c r="Q19" s="6">
        <f t="shared" si="6"/>
        <v>-2.3498103165167095E-3</v>
      </c>
      <c r="R19" s="6">
        <f t="shared" si="7"/>
        <v>7.4213551026414137E-4</v>
      </c>
      <c r="S19" s="6">
        <f t="shared" si="8"/>
        <v>-8.0998534124099297E-4</v>
      </c>
      <c r="T19" s="6">
        <f t="shared" si="9"/>
        <v>1.2386059589135634E-3</v>
      </c>
      <c r="U19" s="6">
        <f t="shared" si="10"/>
        <v>3.9168546306678209E-4</v>
      </c>
      <c r="V19" s="6">
        <f t="shared" si="11"/>
        <v>5.9318663838814345E-4</v>
      </c>
      <c r="W19" s="6">
        <f t="shared" si="12"/>
        <v>3.0770497201184632E-3</v>
      </c>
      <c r="X19" s="6">
        <f t="shared" si="13"/>
        <v>0</v>
      </c>
      <c r="Y19" s="6">
        <f t="shared" si="14"/>
        <v>5.6703558170057011E-3</v>
      </c>
      <c r="Z19" s="6">
        <f t="shared" si="1"/>
        <v>-0.14900000000000357</v>
      </c>
      <c r="AA19" s="6">
        <f t="shared" si="15"/>
        <v>1.5891521113808871E-4</v>
      </c>
      <c r="AC19" s="6">
        <f t="shared" si="16"/>
        <v>-7.3834658675242526E-4</v>
      </c>
      <c r="AD19" s="6">
        <f t="shared" si="17"/>
        <v>5.9770194867980742E-4</v>
      </c>
      <c r="AE19" s="6">
        <f t="shared" si="18"/>
        <v>-2.5087255276547982E-3</v>
      </c>
      <c r="AF19" s="6">
        <f t="shared" si="19"/>
        <v>5.8322029912605267E-4</v>
      </c>
      <c r="AG19" s="6">
        <f t="shared" si="20"/>
        <v>-9.6890055237908168E-4</v>
      </c>
      <c r="AH19" s="6">
        <f t="shared" si="21"/>
        <v>1.0796907477754747E-3</v>
      </c>
      <c r="AI19" s="6">
        <f t="shared" si="22"/>
        <v>2.3277025192869338E-4</v>
      </c>
      <c r="AJ19" s="6">
        <f t="shared" si="23"/>
        <v>4.3427142725005474E-4</v>
      </c>
      <c r="AK19" s="6">
        <f t="shared" si="24"/>
        <v>2.9181345089803745E-3</v>
      </c>
      <c r="AL19" s="6">
        <f t="shared" si="25"/>
        <v>-1.5891521113808871E-4</v>
      </c>
      <c r="AM19" s="6">
        <f t="shared" si="26"/>
        <v>5.5114406058676124E-3</v>
      </c>
      <c r="AN19" s="6"/>
      <c r="AO19" s="6"/>
      <c r="AP19" s="6"/>
      <c r="BD19" t="s">
        <v>7</v>
      </c>
      <c r="BE19">
        <v>4.8749486078115307E-2</v>
      </c>
      <c r="BF19">
        <v>1.5080659271244032E-2</v>
      </c>
      <c r="BG19">
        <v>-3.1300891353529516E-2</v>
      </c>
      <c r="BH19">
        <v>-0.13725365194528177</v>
      </c>
      <c r="BI19">
        <v>1</v>
      </c>
    </row>
    <row r="20" spans="1:69" x14ac:dyDescent="0.35">
      <c r="A20" s="7">
        <v>45722</v>
      </c>
      <c r="B20">
        <v>58.8508</v>
      </c>
      <c r="C20">
        <v>61.722099999999998</v>
      </c>
      <c r="D20">
        <v>28.2576</v>
      </c>
      <c r="E20">
        <v>32.608600000000003</v>
      </c>
      <c r="F20">
        <v>25.309100000000001</v>
      </c>
      <c r="G20">
        <v>35.281599999999997</v>
      </c>
      <c r="H20">
        <v>29.615600000000001</v>
      </c>
      <c r="I20">
        <v>60.351999999999997</v>
      </c>
      <c r="J20">
        <v>60.74</v>
      </c>
      <c r="K20">
        <v>56.360715999999996</v>
      </c>
      <c r="L20">
        <v>12625.31</v>
      </c>
      <c r="M20">
        <v>4.0557999999999996</v>
      </c>
      <c r="O20" s="6">
        <f t="shared" si="4"/>
        <v>-3.8557245619841307E-4</v>
      </c>
      <c r="P20" s="6">
        <f t="shared" si="5"/>
        <v>-9.452820873900869E-4</v>
      </c>
      <c r="Q20" s="6">
        <f t="shared" si="6"/>
        <v>1.765469125561081E-3</v>
      </c>
      <c r="R20" s="6">
        <f t="shared" si="7"/>
        <v>1.1175173921320614E-3</v>
      </c>
      <c r="S20" s="6">
        <f t="shared" si="8"/>
        <v>-1.4164529492995959E-3</v>
      </c>
      <c r="T20" s="6">
        <f t="shared" si="9"/>
        <v>-2.4682701469369572E-3</v>
      </c>
      <c r="U20" s="6">
        <f t="shared" si="10"/>
        <v>1.9250318305696901E-4</v>
      </c>
      <c r="V20" s="6">
        <f t="shared" si="11"/>
        <v>-7.8973902188261835E-4</v>
      </c>
      <c r="W20" s="6">
        <f t="shared" si="12"/>
        <v>-2.8646709732492726E-3</v>
      </c>
      <c r="X20" s="6">
        <f t="shared" si="13"/>
        <v>0</v>
      </c>
      <c r="Y20" s="6">
        <f t="shared" si="14"/>
        <v>-1.7790584868978443E-2</v>
      </c>
      <c r="Z20" s="6">
        <f t="shared" si="1"/>
        <v>0.11350000000000193</v>
      </c>
      <c r="AA20" s="6">
        <f t="shared" si="15"/>
        <v>1.577787462712088E-4</v>
      </c>
      <c r="AC20" s="6">
        <f t="shared" si="16"/>
        <v>-5.4335120246962187E-4</v>
      </c>
      <c r="AD20" s="6">
        <f t="shared" si="17"/>
        <v>-1.1030608336612957E-3</v>
      </c>
      <c r="AE20" s="6">
        <f t="shared" si="18"/>
        <v>1.6076903792898722E-3</v>
      </c>
      <c r="AF20" s="6">
        <f t="shared" si="19"/>
        <v>9.5973864586085256E-4</v>
      </c>
      <c r="AG20" s="6">
        <f t="shared" si="20"/>
        <v>-1.5742316955708047E-3</v>
      </c>
      <c r="AH20" s="6">
        <f t="shared" si="21"/>
        <v>-2.626048893208166E-3</v>
      </c>
      <c r="AI20" s="6">
        <f t="shared" si="22"/>
        <v>3.4724436785760204E-5</v>
      </c>
      <c r="AJ20" s="6">
        <f t="shared" si="23"/>
        <v>-9.4751776815382716E-4</v>
      </c>
      <c r="AK20" s="6">
        <f t="shared" si="24"/>
        <v>-3.0224497195204814E-3</v>
      </c>
      <c r="AL20" s="6">
        <f t="shared" si="25"/>
        <v>-1.577787462712088E-4</v>
      </c>
      <c r="AM20" s="6">
        <f t="shared" si="26"/>
        <v>-1.7948363615249652E-2</v>
      </c>
      <c r="AN20" s="6"/>
      <c r="AO20" s="6"/>
      <c r="AP20" s="6"/>
      <c r="BD20" t="s">
        <v>8</v>
      </c>
      <c r="BE20">
        <v>0.19579215395327906</v>
      </c>
      <c r="BF20">
        <v>7.3558672128204564E-2</v>
      </c>
      <c r="BG20">
        <v>3.0223710857421367E-2</v>
      </c>
      <c r="BH20">
        <v>0.20992066205478688</v>
      </c>
      <c r="BI20">
        <v>0.26751104156256056</v>
      </c>
      <c r="BJ20">
        <v>1</v>
      </c>
    </row>
    <row r="21" spans="1:69" x14ac:dyDescent="0.35">
      <c r="A21" s="7">
        <v>45721</v>
      </c>
      <c r="B21">
        <v>58.8735</v>
      </c>
      <c r="C21">
        <v>61.780500000000004</v>
      </c>
      <c r="D21">
        <v>28.207799999999999</v>
      </c>
      <c r="E21">
        <v>32.572200000000002</v>
      </c>
      <c r="F21">
        <v>25.344999999999999</v>
      </c>
      <c r="G21">
        <v>35.368899999999996</v>
      </c>
      <c r="H21">
        <v>29.6099</v>
      </c>
      <c r="I21">
        <v>60.399700000000003</v>
      </c>
      <c r="J21">
        <v>60.914499999999997</v>
      </c>
      <c r="K21">
        <v>56.360715999999996</v>
      </c>
      <c r="L21">
        <v>12853.99</v>
      </c>
      <c r="M21">
        <v>4.0785</v>
      </c>
      <c r="O21" s="6">
        <f t="shared" si="4"/>
        <v>-1.1570755509257014E-3</v>
      </c>
      <c r="P21" s="6">
        <f t="shared" si="5"/>
        <v>-1.8772626274221604E-4</v>
      </c>
      <c r="Q21" s="6">
        <f t="shared" si="6"/>
        <v>-1.9139977032034405E-4</v>
      </c>
      <c r="R21" s="6">
        <f t="shared" si="7"/>
        <v>7.465919460243331E-4</v>
      </c>
      <c r="S21" s="6">
        <f t="shared" si="8"/>
        <v>-3.3385896130146975E-3</v>
      </c>
      <c r="T21" s="6">
        <f t="shared" si="9"/>
        <v>1.7673799442028404E-3</v>
      </c>
      <c r="U21" s="6">
        <f t="shared" si="10"/>
        <v>-7.7616433086191705E-4</v>
      </c>
      <c r="V21" s="6">
        <f t="shared" si="11"/>
        <v>3.941970223217961E-4</v>
      </c>
      <c r="W21" s="6">
        <f t="shared" si="12"/>
        <v>8.1985259083272588E-4</v>
      </c>
      <c r="X21" s="6">
        <f t="shared" si="13"/>
        <v>0</v>
      </c>
      <c r="Y21" s="6">
        <f t="shared" si="14"/>
        <v>1.1180897209377649E-2</v>
      </c>
      <c r="Z21" s="6">
        <f t="shared" si="1"/>
        <v>-0.16599999999999948</v>
      </c>
      <c r="AA21" s="6">
        <f t="shared" si="15"/>
        <v>1.5864447207469823E-4</v>
      </c>
      <c r="AC21" s="6">
        <f t="shared" si="16"/>
        <v>-1.3157200230003996E-3</v>
      </c>
      <c r="AD21" s="6">
        <f t="shared" si="17"/>
        <v>-3.4637073481691427E-4</v>
      </c>
      <c r="AE21" s="6">
        <f t="shared" si="18"/>
        <v>-3.5004424239504228E-4</v>
      </c>
      <c r="AF21" s="6">
        <f t="shared" si="19"/>
        <v>5.8794747394963487E-4</v>
      </c>
      <c r="AG21" s="6">
        <f t="shared" si="20"/>
        <v>-3.4972340850893957E-3</v>
      </c>
      <c r="AH21" s="6">
        <f t="shared" si="21"/>
        <v>1.6087354721281422E-3</v>
      </c>
      <c r="AI21" s="6">
        <f t="shared" si="22"/>
        <v>-9.3480880293661528E-4</v>
      </c>
      <c r="AJ21" s="6">
        <f t="shared" si="23"/>
        <v>2.3555255024709787E-4</v>
      </c>
      <c r="AK21" s="6">
        <f t="shared" si="24"/>
        <v>6.6120811875802765E-4</v>
      </c>
      <c r="AL21" s="6">
        <f t="shared" si="25"/>
        <v>-1.5864447207469823E-4</v>
      </c>
      <c r="AM21" s="6">
        <f t="shared" si="26"/>
        <v>1.1022252737302951E-2</v>
      </c>
      <c r="AN21" s="6"/>
      <c r="AO21" s="6"/>
      <c r="AP21" s="6"/>
      <c r="BD21" t="s">
        <v>9</v>
      </c>
      <c r="BE21">
        <v>0.31451401191402184</v>
      </c>
      <c r="BF21">
        <v>0.30069456582103721</v>
      </c>
      <c r="BG21">
        <v>-3.0525795293496763E-2</v>
      </c>
      <c r="BH21">
        <v>0.14023869558369967</v>
      </c>
      <c r="BI21">
        <v>-1.3032611488011469E-2</v>
      </c>
      <c r="BJ21">
        <v>0.2555058322510837</v>
      </c>
      <c r="BK21">
        <v>1</v>
      </c>
    </row>
    <row r="22" spans="1:69" x14ac:dyDescent="0.35">
      <c r="A22" s="7">
        <v>45720</v>
      </c>
      <c r="B22">
        <v>58.941699999999997</v>
      </c>
      <c r="C22">
        <v>61.792099999999998</v>
      </c>
      <c r="D22">
        <v>28.213200000000001</v>
      </c>
      <c r="E22">
        <v>32.547899999999998</v>
      </c>
      <c r="F22">
        <v>25.4299</v>
      </c>
      <c r="G22">
        <v>35.3065</v>
      </c>
      <c r="H22">
        <v>29.632899999999999</v>
      </c>
      <c r="I22">
        <v>60.375900000000001</v>
      </c>
      <c r="J22">
        <v>60.864600000000003</v>
      </c>
      <c r="K22">
        <v>56.360715999999996</v>
      </c>
      <c r="L22">
        <v>12711.86</v>
      </c>
      <c r="M22">
        <v>4.0453000000000001</v>
      </c>
      <c r="O22" s="6">
        <f t="shared" si="4"/>
        <v>1.3523132881769762E-3</v>
      </c>
      <c r="P22" s="6">
        <f t="shared" si="5"/>
        <v>3.7721309139882031E-4</v>
      </c>
      <c r="Q22" s="6">
        <f t="shared" si="6"/>
        <v>2.6945003829026426E-4</v>
      </c>
      <c r="R22" s="6">
        <f t="shared" si="7"/>
        <v>-2.7544748726936463E-3</v>
      </c>
      <c r="S22" s="6">
        <f t="shared" si="8"/>
        <v>-3.3665415154531253E-3</v>
      </c>
      <c r="T22" s="6">
        <f t="shared" si="9"/>
        <v>-1.0610004526935279E-3</v>
      </c>
      <c r="U22" s="6">
        <f t="shared" si="10"/>
        <v>-5.8684060532276927E-4</v>
      </c>
      <c r="V22" s="6">
        <f t="shared" si="11"/>
        <v>-5.9094610968757344E-4</v>
      </c>
      <c r="W22" s="6">
        <f t="shared" si="12"/>
        <v>-5.7013474129931074E-3</v>
      </c>
      <c r="X22" s="6">
        <f t="shared" si="13"/>
        <v>0</v>
      </c>
      <c r="Y22" s="6">
        <f t="shared" si="14"/>
        <v>-1.2206901106927903E-2</v>
      </c>
      <c r="Z22" s="6">
        <f t="shared" si="1"/>
        <v>-0.41850000000000165</v>
      </c>
      <c r="AA22" s="6">
        <f t="shared" si="15"/>
        <v>1.5737823678363405E-4</v>
      </c>
      <c r="AC22" s="6">
        <f t="shared" si="16"/>
        <v>1.1949350513933421E-3</v>
      </c>
      <c r="AD22" s="6">
        <f t="shared" si="17"/>
        <v>2.1983485461518626E-4</v>
      </c>
      <c r="AE22" s="6">
        <f t="shared" si="18"/>
        <v>1.1207180150663021E-4</v>
      </c>
      <c r="AF22" s="6">
        <f t="shared" si="19"/>
        <v>-2.9118531094772804E-3</v>
      </c>
      <c r="AG22" s="6">
        <f t="shared" si="20"/>
        <v>-3.5239197522367594E-3</v>
      </c>
      <c r="AH22" s="6">
        <f t="shared" si="21"/>
        <v>-1.218378689477162E-3</v>
      </c>
      <c r="AI22" s="6">
        <f t="shared" si="22"/>
        <v>-7.4421884210640332E-4</v>
      </c>
      <c r="AJ22" s="6">
        <f t="shared" si="23"/>
        <v>-7.4832434647120749E-4</v>
      </c>
      <c r="AK22" s="6">
        <f t="shared" si="24"/>
        <v>-5.8587256497767415E-3</v>
      </c>
      <c r="AL22" s="6">
        <f t="shared" si="25"/>
        <v>-1.5737823678363405E-4</v>
      </c>
      <c r="AM22" s="6">
        <f t="shared" si="26"/>
        <v>-1.2364279343711537E-2</v>
      </c>
      <c r="AN22" s="6"/>
      <c r="AO22" s="6"/>
      <c r="AP22" s="6"/>
      <c r="BD22" t="s">
        <v>10</v>
      </c>
      <c r="BE22">
        <v>0.26776305996886673</v>
      </c>
      <c r="BF22">
        <v>0.13729196555625511</v>
      </c>
      <c r="BG22">
        <v>0.11457746986231759</v>
      </c>
      <c r="BH22">
        <v>0.35003877103255476</v>
      </c>
      <c r="BI22">
        <v>-0.12426878835185615</v>
      </c>
      <c r="BJ22">
        <v>0.27539314537361859</v>
      </c>
      <c r="BK22">
        <v>0.23570698251662595</v>
      </c>
      <c r="BL22">
        <v>1</v>
      </c>
    </row>
    <row r="23" spans="1:69" x14ac:dyDescent="0.35">
      <c r="A23" s="7">
        <v>45719</v>
      </c>
      <c r="B23">
        <v>58.862099999999998</v>
      </c>
      <c r="C23">
        <v>61.768799999999999</v>
      </c>
      <c r="D23">
        <v>28.2056</v>
      </c>
      <c r="E23">
        <v>32.637799999999999</v>
      </c>
      <c r="F23">
        <v>25.515799999999999</v>
      </c>
      <c r="G23">
        <v>35.344000000000001</v>
      </c>
      <c r="H23">
        <v>29.650300000000001</v>
      </c>
      <c r="I23">
        <v>60.4116</v>
      </c>
      <c r="J23">
        <v>61.2136</v>
      </c>
      <c r="K23">
        <v>56.360715999999996</v>
      </c>
      <c r="L23">
        <v>12868.95</v>
      </c>
      <c r="M23">
        <v>3.9615999999999998</v>
      </c>
      <c r="O23" s="6">
        <f t="shared" si="4"/>
        <v>-1.0193212339859592E-5</v>
      </c>
      <c r="P23" s="6">
        <f t="shared" si="5"/>
        <v>-4.6947064756275303E-5</v>
      </c>
      <c r="Q23" s="6">
        <f t="shared" si="6"/>
        <v>7.4153707507984556E-4</v>
      </c>
      <c r="R23" s="6">
        <f t="shared" si="7"/>
        <v>-7.3786276977161336E-4</v>
      </c>
      <c r="S23" s="6">
        <f t="shared" si="8"/>
        <v>1.542598080583879E-3</v>
      </c>
      <c r="T23" s="6">
        <f t="shared" si="9"/>
        <v>-2.0611570714628158E-3</v>
      </c>
      <c r="U23" s="6">
        <f t="shared" si="10"/>
        <v>3.8800491247958924E-4</v>
      </c>
      <c r="V23" s="6">
        <f t="shared" si="11"/>
        <v>-2.201079356358715E-4</v>
      </c>
      <c r="W23" s="6">
        <f t="shared" si="12"/>
        <v>5.9989963531981161E-4</v>
      </c>
      <c r="X23" s="6">
        <f t="shared" si="13"/>
        <v>4.2002552032682772E-4</v>
      </c>
      <c r="Y23" s="6">
        <f t="shared" si="14"/>
        <v>-1.7503905110770712E-2</v>
      </c>
      <c r="Z23" s="6">
        <f t="shared" si="1"/>
        <v>0.28750000000000053</v>
      </c>
      <c r="AA23" s="6">
        <f t="shared" si="15"/>
        <v>1.5418416373425003E-4</v>
      </c>
      <c r="AC23" s="6">
        <f t="shared" si="16"/>
        <v>-1.6437737607410963E-4</v>
      </c>
      <c r="AD23" s="6">
        <f t="shared" si="17"/>
        <v>-2.0113122849052534E-4</v>
      </c>
      <c r="AE23" s="6">
        <f t="shared" si="18"/>
        <v>5.8735291134559553E-4</v>
      </c>
      <c r="AF23" s="6">
        <f t="shared" si="19"/>
        <v>-8.9204693350586339E-4</v>
      </c>
      <c r="AG23" s="6">
        <f t="shared" si="20"/>
        <v>1.388413916849629E-3</v>
      </c>
      <c r="AH23" s="6">
        <f t="shared" si="21"/>
        <v>-2.2153412351970658E-3</v>
      </c>
      <c r="AI23" s="6">
        <f t="shared" si="22"/>
        <v>2.338207487453392E-4</v>
      </c>
      <c r="AJ23" s="6">
        <f t="shared" si="23"/>
        <v>-3.7429209937012153E-4</v>
      </c>
      <c r="AK23" s="6">
        <f t="shared" si="24"/>
        <v>4.4571547158556157E-4</v>
      </c>
      <c r="AL23" s="6">
        <f t="shared" si="25"/>
        <v>2.6584135659257768E-4</v>
      </c>
      <c r="AM23" s="6">
        <f t="shared" si="26"/>
        <v>-1.7658089274504962E-2</v>
      </c>
      <c r="AN23" s="6"/>
      <c r="AO23" s="6"/>
      <c r="AP23" s="6"/>
      <c r="BD23" t="s">
        <v>11</v>
      </c>
      <c r="BE23">
        <v>6.8646747161037677E-2</v>
      </c>
      <c r="BF23">
        <v>1.0633311510872981E-2</v>
      </c>
      <c r="BG23">
        <v>7.0218427069482356E-3</v>
      </c>
      <c r="BH23">
        <v>0.47130354667083663</v>
      </c>
      <c r="BI23">
        <v>-0.13984585542597788</v>
      </c>
      <c r="BJ23">
        <v>0.36161780558958156</v>
      </c>
      <c r="BK23">
        <v>0.1577683069877944</v>
      </c>
      <c r="BL23">
        <v>0.45483667623879181</v>
      </c>
      <c r="BM23">
        <v>1</v>
      </c>
    </row>
    <row r="24" spans="1:69" x14ac:dyDescent="0.35">
      <c r="A24" s="7">
        <v>45716</v>
      </c>
      <c r="B24">
        <v>58.862699999999997</v>
      </c>
      <c r="C24">
        <v>61.771700000000003</v>
      </c>
      <c r="D24">
        <v>28.184699999999999</v>
      </c>
      <c r="E24">
        <v>32.661900000000003</v>
      </c>
      <c r="F24">
        <v>25.476500000000001</v>
      </c>
      <c r="G24">
        <v>35.417000000000002</v>
      </c>
      <c r="H24">
        <v>29.6388</v>
      </c>
      <c r="I24">
        <v>60.424900000000001</v>
      </c>
      <c r="J24">
        <v>61.176900000000003</v>
      </c>
      <c r="K24">
        <v>56.337052999999997</v>
      </c>
      <c r="L24">
        <v>13098.22</v>
      </c>
      <c r="M24">
        <v>4.0190999999999999</v>
      </c>
      <c r="O24" s="6">
        <f t="shared" si="4"/>
        <v>9.6248518436015118E-4</v>
      </c>
      <c r="P24" s="6">
        <f t="shared" si="5"/>
        <v>5.6530302833968094E-4</v>
      </c>
      <c r="Q24" s="6">
        <f t="shared" si="6"/>
        <v>0</v>
      </c>
      <c r="R24" s="6">
        <f t="shared" si="7"/>
        <v>-2.9458093191364609E-3</v>
      </c>
      <c r="S24" s="6">
        <f t="shared" si="8"/>
        <v>6.1371741354048215E-3</v>
      </c>
      <c r="T24" s="6">
        <f t="shared" si="9"/>
        <v>2.1079436938529206E-3</v>
      </c>
      <c r="U24" s="6">
        <f t="shared" si="10"/>
        <v>1.9572773597009707E-4</v>
      </c>
      <c r="V24" s="6">
        <f t="shared" si="11"/>
        <v>0</v>
      </c>
      <c r="W24" s="6">
        <f t="shared" si="12"/>
        <v>2.6402997256449456E-3</v>
      </c>
      <c r="X24" s="6">
        <f t="shared" si="13"/>
        <v>3.8888289977645485E-4</v>
      </c>
      <c r="Y24" s="6">
        <f t="shared" si="14"/>
        <v>1.5980205085245336E-2</v>
      </c>
      <c r="Z24" s="6">
        <f t="shared" si="1"/>
        <v>0.27050000000000018</v>
      </c>
      <c r="AA24" s="6">
        <f t="shared" si="15"/>
        <v>1.563786946716661E-4</v>
      </c>
      <c r="AC24" s="6">
        <f t="shared" si="16"/>
        <v>8.0610648968848508E-4</v>
      </c>
      <c r="AD24" s="6">
        <f t="shared" si="17"/>
        <v>4.0892433366801484E-4</v>
      </c>
      <c r="AE24" s="6">
        <f t="shared" si="18"/>
        <v>-1.563786946716661E-4</v>
      </c>
      <c r="AF24" s="6">
        <f t="shared" si="19"/>
        <v>-3.102188013808127E-3</v>
      </c>
      <c r="AG24" s="6">
        <f t="shared" si="20"/>
        <v>5.9807954407331554E-3</v>
      </c>
      <c r="AH24" s="6">
        <f t="shared" si="21"/>
        <v>1.9515649991812545E-3</v>
      </c>
      <c r="AI24" s="6">
        <f t="shared" si="22"/>
        <v>3.9349041298430976E-5</v>
      </c>
      <c r="AJ24" s="6">
        <f t="shared" si="23"/>
        <v>-1.563786946716661E-4</v>
      </c>
      <c r="AK24" s="6">
        <f t="shared" si="24"/>
        <v>2.4839210309732795E-3</v>
      </c>
      <c r="AL24" s="6">
        <f t="shared" si="25"/>
        <v>2.3250420510478875E-4</v>
      </c>
      <c r="AM24" s="6">
        <f t="shared" si="26"/>
        <v>1.582382639057367E-2</v>
      </c>
      <c r="AN24" s="6"/>
      <c r="AO24" s="6"/>
      <c r="AP24" s="6"/>
      <c r="BD24" t="s">
        <v>12</v>
      </c>
      <c r="BE24">
        <v>0.16261363897627057</v>
      </c>
      <c r="BF24">
        <v>0.13766987385998108</v>
      </c>
      <c r="BG24">
        <v>7.9041241717035998E-2</v>
      </c>
      <c r="BH24">
        <v>0.18334889315804831</v>
      </c>
      <c r="BI24">
        <v>-6.3202459807862613E-2</v>
      </c>
      <c r="BJ24">
        <v>9.2722959562488664E-3</v>
      </c>
      <c r="BK24">
        <v>-0.11397763215400693</v>
      </c>
      <c r="BL24">
        <v>0.33372738484775111</v>
      </c>
      <c r="BM24">
        <v>0.17467196343097965</v>
      </c>
      <c r="BN24">
        <v>1</v>
      </c>
    </row>
    <row r="25" spans="1:69" x14ac:dyDescent="0.35">
      <c r="A25" s="7">
        <v>45715</v>
      </c>
      <c r="B25">
        <v>58.806100000000001</v>
      </c>
      <c r="C25">
        <v>61.736800000000002</v>
      </c>
      <c r="D25">
        <v>28.184699999999999</v>
      </c>
      <c r="E25">
        <v>32.758400000000002</v>
      </c>
      <c r="F25">
        <v>25.321100000000001</v>
      </c>
      <c r="G25">
        <v>35.342500000000001</v>
      </c>
      <c r="H25">
        <v>29.632999999999999</v>
      </c>
      <c r="I25">
        <v>60.424900000000001</v>
      </c>
      <c r="J25">
        <v>61.015799999999999</v>
      </c>
      <c r="K25">
        <v>56.315153000000002</v>
      </c>
      <c r="L25">
        <v>12892.2</v>
      </c>
      <c r="M25">
        <v>4.0731999999999999</v>
      </c>
      <c r="O25" s="6">
        <f t="shared" si="4"/>
        <v>5.7850578760998417E-4</v>
      </c>
      <c r="P25" s="6">
        <f t="shared" si="5"/>
        <v>3.7755110308124173E-4</v>
      </c>
      <c r="Q25" s="6">
        <f t="shared" si="6"/>
        <v>1.3963205355049801E-3</v>
      </c>
      <c r="R25" s="6">
        <f t="shared" si="7"/>
        <v>-1.1038402663853253E-3</v>
      </c>
      <c r="S25" s="6">
        <f t="shared" si="8"/>
        <v>2.6053937193382115E-3</v>
      </c>
      <c r="T25" s="6">
        <f t="shared" si="9"/>
        <v>0</v>
      </c>
      <c r="U25" s="6">
        <f t="shared" si="10"/>
        <v>3.9160876933563848E-4</v>
      </c>
      <c r="V25" s="6">
        <f t="shared" si="11"/>
        <v>-1.9689990204641017E-4</v>
      </c>
      <c r="W25" s="6">
        <f t="shared" si="12"/>
        <v>-1.6231694346724446E-3</v>
      </c>
      <c r="X25" s="6">
        <f t="shared" si="13"/>
        <v>1.9447926471860555E-4</v>
      </c>
      <c r="Y25" s="6">
        <f t="shared" si="14"/>
        <v>-1.5855834124051116E-2</v>
      </c>
      <c r="Z25" s="6">
        <f t="shared" si="1"/>
        <v>5.1999999999998714E-2</v>
      </c>
      <c r="AA25" s="6">
        <f t="shared" si="15"/>
        <v>1.5844235909190374E-4</v>
      </c>
      <c r="AC25" s="6">
        <f t="shared" si="16"/>
        <v>4.2006342851808043E-4</v>
      </c>
      <c r="AD25" s="6">
        <f t="shared" si="17"/>
        <v>2.19108743989338E-4</v>
      </c>
      <c r="AE25" s="6">
        <f t="shared" si="18"/>
        <v>1.2378781764130764E-3</v>
      </c>
      <c r="AF25" s="6">
        <f t="shared" si="19"/>
        <v>-1.262282625477229E-3</v>
      </c>
      <c r="AG25" s="6">
        <f t="shared" si="20"/>
        <v>2.4469513602463078E-3</v>
      </c>
      <c r="AH25" s="6">
        <f t="shared" si="21"/>
        <v>-1.5844235909190374E-4</v>
      </c>
      <c r="AI25" s="6">
        <f t="shared" si="22"/>
        <v>2.3316641024373475E-4</v>
      </c>
      <c r="AJ25" s="6">
        <f t="shared" si="23"/>
        <v>-3.5534226113831391E-4</v>
      </c>
      <c r="AK25" s="6">
        <f t="shared" si="24"/>
        <v>-1.7816117937643483E-3</v>
      </c>
      <c r="AL25" s="6">
        <f t="shared" si="25"/>
        <v>3.603690562670181E-5</v>
      </c>
      <c r="AM25" s="6">
        <f t="shared" si="26"/>
        <v>-1.601427648314302E-2</v>
      </c>
      <c r="AN25" s="6"/>
      <c r="AO25" s="6"/>
      <c r="AP25" s="6"/>
      <c r="BD25" t="s">
        <v>14</v>
      </c>
      <c r="BE25">
        <v>0.15276284748644139</v>
      </c>
      <c r="BF25">
        <v>8.5878644279912097E-2</v>
      </c>
      <c r="BG25">
        <v>-2.3279991885520102E-2</v>
      </c>
      <c r="BH25">
        <v>0.28786244185433635</v>
      </c>
      <c r="BI25">
        <v>7.2941041628206985E-2</v>
      </c>
      <c r="BJ25">
        <v>0.67100017582155269</v>
      </c>
      <c r="BK25">
        <v>0.15122050471015738</v>
      </c>
      <c r="BL25">
        <v>0.26247143718986221</v>
      </c>
      <c r="BM25">
        <v>0.32677508877068601</v>
      </c>
      <c r="BN25">
        <v>0.14893212815381715</v>
      </c>
      <c r="BO25">
        <v>1</v>
      </c>
    </row>
    <row r="26" spans="1:69" x14ac:dyDescent="0.35">
      <c r="A26" s="7">
        <v>45714</v>
      </c>
      <c r="B26">
        <v>58.772100000000002</v>
      </c>
      <c r="C26">
        <v>61.713500000000003</v>
      </c>
      <c r="D26">
        <v>28.145399999999999</v>
      </c>
      <c r="E26">
        <v>32.794600000000003</v>
      </c>
      <c r="F26">
        <v>25.255299999999998</v>
      </c>
      <c r="G26">
        <v>35.342500000000001</v>
      </c>
      <c r="H26">
        <v>29.621400000000001</v>
      </c>
      <c r="I26">
        <v>60.436799999999998</v>
      </c>
      <c r="J26">
        <v>61.115000000000002</v>
      </c>
      <c r="K26">
        <v>56.304203000000001</v>
      </c>
      <c r="L26">
        <v>13099.91</v>
      </c>
      <c r="M26">
        <v>4.0835999999999997</v>
      </c>
      <c r="O26" s="6">
        <f t="shared" si="4"/>
        <v>5.7713719521546025E-4</v>
      </c>
      <c r="P26" s="6">
        <f t="shared" si="5"/>
        <v>-1.8954981109819968E-4</v>
      </c>
      <c r="Q26" s="6">
        <f t="shared" si="6"/>
        <v>-7.2073479444867417E-4</v>
      </c>
      <c r="R26" s="6">
        <f t="shared" si="7"/>
        <v>1.1050600761941531E-3</v>
      </c>
      <c r="S26" s="6">
        <f t="shared" si="8"/>
        <v>9.4723241675054304E-4</v>
      </c>
      <c r="T26" s="6">
        <f t="shared" si="9"/>
        <v>-7.0121270212875064E-4</v>
      </c>
      <c r="U26" s="6">
        <f t="shared" si="10"/>
        <v>0</v>
      </c>
      <c r="V26" s="6">
        <f t="shared" si="11"/>
        <v>1.9693867925307806E-4</v>
      </c>
      <c r="W26" s="6">
        <f t="shared" si="12"/>
        <v>-2.0121942241835278E-4</v>
      </c>
      <c r="X26" s="6">
        <f t="shared" si="13"/>
        <v>1.9449932668669234E-4</v>
      </c>
      <c r="Y26" s="6">
        <f t="shared" si="14"/>
        <v>1.5727772115270433E-4</v>
      </c>
      <c r="Z26" s="6">
        <f t="shared" si="1"/>
        <v>0.22800000000000153</v>
      </c>
      <c r="AA26" s="6">
        <f t="shared" si="15"/>
        <v>1.588389484743491E-4</v>
      </c>
      <c r="AC26" s="6">
        <f t="shared" si="16"/>
        <v>4.1829824674111116E-4</v>
      </c>
      <c r="AD26" s="6">
        <f t="shared" si="17"/>
        <v>-3.4838875957254878E-4</v>
      </c>
      <c r="AE26" s="6">
        <f t="shared" si="18"/>
        <v>-8.7957374292302326E-4</v>
      </c>
      <c r="AF26" s="6">
        <f t="shared" si="19"/>
        <v>9.4622112771980404E-4</v>
      </c>
      <c r="AG26" s="6">
        <f t="shared" si="20"/>
        <v>7.8839346827619394E-4</v>
      </c>
      <c r="AH26" s="6">
        <f t="shared" si="21"/>
        <v>-8.6005165060309974E-4</v>
      </c>
      <c r="AI26" s="6">
        <f t="shared" si="22"/>
        <v>-1.588389484743491E-4</v>
      </c>
      <c r="AJ26" s="6">
        <f t="shared" si="23"/>
        <v>3.8099730778728969E-5</v>
      </c>
      <c r="AK26" s="6">
        <f t="shared" si="24"/>
        <v>-3.6005837089270187E-4</v>
      </c>
      <c r="AL26" s="6">
        <f t="shared" si="25"/>
        <v>3.5660378212343247E-5</v>
      </c>
      <c r="AM26" s="6">
        <f t="shared" si="26"/>
        <v>-1.5612273216447647E-6</v>
      </c>
      <c r="AN26" s="6"/>
      <c r="AO26" s="6"/>
      <c r="AP26" s="6"/>
      <c r="BD26" t="s">
        <v>57</v>
      </c>
      <c r="BE26">
        <v>-8.5619779571925667E-2</v>
      </c>
      <c r="BF26">
        <v>-0.20309423355285947</v>
      </c>
      <c r="BG26">
        <v>6.4145143279369848E-2</v>
      </c>
      <c r="BH26">
        <v>0.11809345452182692</v>
      </c>
      <c r="BI26">
        <v>9.5102182221215317E-2</v>
      </c>
      <c r="BJ26">
        <v>1.7751663034490505E-2</v>
      </c>
      <c r="BK26">
        <v>-6.2062016803104427E-4</v>
      </c>
      <c r="BL26">
        <v>-6.3418241624328076E-2</v>
      </c>
      <c r="BM26">
        <v>-3.1856571835351725E-2</v>
      </c>
      <c r="BN26">
        <v>-8.080838134657449E-2</v>
      </c>
      <c r="BO26">
        <v>2.4202730300473593E-2</v>
      </c>
      <c r="BP26">
        <v>1</v>
      </c>
    </row>
    <row r="27" spans="1:69" ht="15" thickBot="1" x14ac:dyDescent="0.4">
      <c r="A27" s="7">
        <v>45713</v>
      </c>
      <c r="B27">
        <v>58.738199999999999</v>
      </c>
      <c r="C27">
        <v>61.725200000000001</v>
      </c>
      <c r="D27">
        <v>28.165700000000001</v>
      </c>
      <c r="E27">
        <v>32.758400000000002</v>
      </c>
      <c r="F27">
        <v>25.231400000000001</v>
      </c>
      <c r="G27">
        <v>35.3673</v>
      </c>
      <c r="H27">
        <v>29.621400000000001</v>
      </c>
      <c r="I27">
        <v>60.424900000000001</v>
      </c>
      <c r="J27">
        <v>61.127299999999998</v>
      </c>
      <c r="K27">
        <v>56.293253999999997</v>
      </c>
      <c r="L27">
        <v>13097.85</v>
      </c>
      <c r="M27">
        <v>4.1292</v>
      </c>
      <c r="O27" s="6">
        <f t="shared" si="4"/>
        <v>2.7057154611580536E-3</v>
      </c>
      <c r="P27" s="6">
        <f t="shared" si="5"/>
        <v>1.8958574704064368E-4</v>
      </c>
      <c r="Q27" s="6">
        <f t="shared" si="6"/>
        <v>1.0652387732701385E-4</v>
      </c>
      <c r="R27" s="6">
        <f t="shared" si="7"/>
        <v>-3.692345249537432E-4</v>
      </c>
      <c r="S27" s="6">
        <f t="shared" si="8"/>
        <v>5.7158801020407157E-3</v>
      </c>
      <c r="T27" s="6">
        <f t="shared" si="9"/>
        <v>5.261862529597483E-4</v>
      </c>
      <c r="U27" s="6">
        <f t="shared" si="10"/>
        <v>9.7659880037181956E-4</v>
      </c>
      <c r="V27" s="6">
        <f t="shared" si="11"/>
        <v>9.8234756218773533E-4</v>
      </c>
      <c r="W27" s="6">
        <f t="shared" si="12"/>
        <v>0</v>
      </c>
      <c r="X27" s="6">
        <f t="shared" si="13"/>
        <v>3.8918558810574488E-4</v>
      </c>
      <c r="Y27" s="6">
        <f t="shared" si="14"/>
        <v>-4.6628938971259304E-3</v>
      </c>
      <c r="Z27" s="6">
        <f t="shared" si="1"/>
        <v>0.52999999999999936</v>
      </c>
      <c r="AA27" s="6">
        <f t="shared" si="15"/>
        <v>1.6057737457897403E-4</v>
      </c>
      <c r="AC27" s="6">
        <f t="shared" si="16"/>
        <v>2.5451380865790796E-3</v>
      </c>
      <c r="AD27" s="6">
        <f t="shared" si="17"/>
        <v>2.9008372461669651E-5</v>
      </c>
      <c r="AE27" s="6">
        <f t="shared" si="18"/>
        <v>-5.4053497251960181E-5</v>
      </c>
      <c r="AF27" s="6">
        <f t="shared" si="19"/>
        <v>-5.2981189953271723E-4</v>
      </c>
      <c r="AG27" s="6">
        <f t="shared" si="20"/>
        <v>5.5553027274617417E-3</v>
      </c>
      <c r="AH27" s="6">
        <f t="shared" si="21"/>
        <v>3.6560887838077427E-4</v>
      </c>
      <c r="AI27" s="6">
        <f t="shared" si="22"/>
        <v>8.1602142579284553E-4</v>
      </c>
      <c r="AJ27" s="6">
        <f t="shared" si="23"/>
        <v>8.217701876087613E-4</v>
      </c>
      <c r="AK27" s="6">
        <f t="shared" si="24"/>
        <v>-1.6057737457897403E-4</v>
      </c>
      <c r="AL27" s="6">
        <f t="shared" si="25"/>
        <v>2.2860821352677085E-4</v>
      </c>
      <c r="AM27" s="6">
        <f t="shared" si="26"/>
        <v>-4.8234712717049044E-3</v>
      </c>
      <c r="AN27" s="6"/>
      <c r="AO27" s="6"/>
      <c r="AP27" s="6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</row>
    <row r="28" spans="1:69" x14ac:dyDescent="0.35">
      <c r="A28" s="7">
        <v>45712</v>
      </c>
      <c r="B28">
        <v>58.579700000000003</v>
      </c>
      <c r="C28">
        <v>61.713500000000003</v>
      </c>
      <c r="D28">
        <v>28.162700000000001</v>
      </c>
      <c r="E28">
        <v>32.770499999999998</v>
      </c>
      <c r="F28">
        <v>25.088000000000001</v>
      </c>
      <c r="G28">
        <v>35.348700000000001</v>
      </c>
      <c r="H28">
        <v>29.592500000000001</v>
      </c>
      <c r="I28">
        <v>60.365600000000001</v>
      </c>
      <c r="J28">
        <v>61.127299999999998</v>
      </c>
      <c r="K28">
        <v>56.271354000000002</v>
      </c>
      <c r="L28">
        <v>13159.21</v>
      </c>
      <c r="M28">
        <v>4.2351999999999999</v>
      </c>
      <c r="O28" s="6">
        <f t="shared" si="4"/>
        <v>-2.120802259463539E-3</v>
      </c>
      <c r="P28" s="6">
        <f t="shared" si="5"/>
        <v>3.7607208912904255E-4</v>
      </c>
      <c r="Q28" s="6">
        <f t="shared" si="6"/>
        <v>1.1731372890575464E-3</v>
      </c>
      <c r="R28" s="6">
        <f t="shared" si="7"/>
        <v>0</v>
      </c>
      <c r="S28" s="6">
        <f t="shared" si="8"/>
        <v>2.1490600858027342E-3</v>
      </c>
      <c r="T28" s="6">
        <f t="shared" si="9"/>
        <v>5.2646327069560961E-4</v>
      </c>
      <c r="U28" s="6">
        <f t="shared" si="10"/>
        <v>3.6170888857345318E-4</v>
      </c>
      <c r="V28" s="6">
        <f t="shared" si="11"/>
        <v>-1.9543736563687464E-4</v>
      </c>
      <c r="W28" s="6">
        <f t="shared" si="12"/>
        <v>1.4203661169778226E-3</v>
      </c>
      <c r="X28" s="6">
        <f t="shared" si="13"/>
        <v>3.8933711249899972E-4</v>
      </c>
      <c r="Y28" s="6">
        <f t="shared" si="14"/>
        <v>-4.9332864504763041E-3</v>
      </c>
      <c r="Z28" s="6">
        <f t="shared" si="1"/>
        <v>0.18650000000000055</v>
      </c>
      <c r="AA28" s="6">
        <f t="shared" si="15"/>
        <v>1.6461552457647244E-4</v>
      </c>
      <c r="AC28" s="6">
        <f t="shared" si="16"/>
        <v>-2.2854177840400114E-3</v>
      </c>
      <c r="AD28" s="6">
        <f t="shared" si="17"/>
        <v>2.1145656455257011E-4</v>
      </c>
      <c r="AE28" s="6">
        <f t="shared" si="18"/>
        <v>1.008521764481074E-3</v>
      </c>
      <c r="AF28" s="6">
        <f t="shared" si="19"/>
        <v>-1.6461552457647244E-4</v>
      </c>
      <c r="AG28" s="6">
        <f t="shared" si="20"/>
        <v>1.9844445612262618E-3</v>
      </c>
      <c r="AH28" s="6">
        <f t="shared" si="21"/>
        <v>3.6184774611913717E-4</v>
      </c>
      <c r="AI28" s="6">
        <f t="shared" si="22"/>
        <v>1.9709336399698074E-4</v>
      </c>
      <c r="AJ28" s="6">
        <f t="shared" si="23"/>
        <v>-3.6005289021334708E-4</v>
      </c>
      <c r="AK28" s="6">
        <f t="shared" si="24"/>
        <v>1.2557505924013501E-3</v>
      </c>
      <c r="AL28" s="6">
        <f t="shared" si="25"/>
        <v>2.2472158792252728E-4</v>
      </c>
      <c r="AM28" s="6">
        <f t="shared" si="26"/>
        <v>-5.0979019750527765E-3</v>
      </c>
      <c r="AN28" s="6"/>
      <c r="AO28" s="6"/>
      <c r="AP28" s="6"/>
    </row>
    <row r="29" spans="1:69" ht="15" thickBot="1" x14ac:dyDescent="0.4">
      <c r="A29" s="7">
        <v>45709</v>
      </c>
      <c r="B29">
        <v>58.7042</v>
      </c>
      <c r="C29">
        <v>61.690300000000001</v>
      </c>
      <c r="D29">
        <v>28.1297</v>
      </c>
      <c r="E29">
        <v>32.770499999999998</v>
      </c>
      <c r="F29">
        <v>25.034199999999998</v>
      </c>
      <c r="G29">
        <v>35.330100000000002</v>
      </c>
      <c r="H29">
        <v>29.581800000000001</v>
      </c>
      <c r="I29">
        <v>60.377400000000002</v>
      </c>
      <c r="J29">
        <v>61.040599999999998</v>
      </c>
      <c r="K29">
        <v>56.249454</v>
      </c>
      <c r="L29">
        <v>13224.45</v>
      </c>
      <c r="M29">
        <v>4.2725</v>
      </c>
      <c r="O29" s="6">
        <f t="shared" si="4"/>
        <v>-1.1553100876096067E-3</v>
      </c>
      <c r="P29" s="6">
        <f t="shared" si="5"/>
        <v>0</v>
      </c>
      <c r="Q29" s="6">
        <f t="shared" si="6"/>
        <v>-3.9089290600446969E-4</v>
      </c>
      <c r="R29" s="6">
        <f t="shared" si="7"/>
        <v>-3.6604895904823742E-4</v>
      </c>
      <c r="S29" s="6">
        <f t="shared" si="8"/>
        <v>3.4592089915381763E-3</v>
      </c>
      <c r="T29" s="6">
        <f t="shared" si="9"/>
        <v>-2.6282210528693062E-3</v>
      </c>
      <c r="U29" s="6">
        <f t="shared" si="10"/>
        <v>-9.7262466819314497E-4</v>
      </c>
      <c r="V29" s="6">
        <f t="shared" si="11"/>
        <v>0</v>
      </c>
      <c r="W29" s="6">
        <f t="shared" si="12"/>
        <v>2.0318475721059492E-4</v>
      </c>
      <c r="X29" s="6">
        <f t="shared" si="13"/>
        <v>-7.7806836321803186E-4</v>
      </c>
      <c r="Y29" s="6">
        <f t="shared" si="14"/>
        <v>-1.7028231974632657E-2</v>
      </c>
      <c r="Z29" s="6">
        <f t="shared" si="1"/>
        <v>0.35499999999999865</v>
      </c>
      <c r="AA29" s="6">
        <f t="shared" si="15"/>
        <v>1.6603552340987981E-4</v>
      </c>
      <c r="AC29" s="6">
        <f t="shared" si="16"/>
        <v>-1.3213456110194866E-3</v>
      </c>
      <c r="AD29" s="6">
        <f t="shared" si="17"/>
        <v>-1.6603552340987981E-4</v>
      </c>
      <c r="AE29" s="6">
        <f t="shared" si="18"/>
        <v>-5.569284294143495E-4</v>
      </c>
      <c r="AF29" s="6">
        <f t="shared" si="19"/>
        <v>-5.3208448245811724E-4</v>
      </c>
      <c r="AG29" s="6">
        <f t="shared" si="20"/>
        <v>3.2931734681282965E-3</v>
      </c>
      <c r="AH29" s="6">
        <f t="shared" si="21"/>
        <v>-2.794256576279186E-3</v>
      </c>
      <c r="AI29" s="6">
        <f t="shared" si="22"/>
        <v>-1.1386601916030248E-3</v>
      </c>
      <c r="AJ29" s="6">
        <f t="shared" si="23"/>
        <v>-1.6603552340987981E-4</v>
      </c>
      <c r="AK29" s="6">
        <f t="shared" si="24"/>
        <v>3.7149233800715109E-5</v>
      </c>
      <c r="AL29" s="6">
        <f t="shared" si="25"/>
        <v>-9.4410388662791167E-4</v>
      </c>
      <c r="AM29" s="6">
        <f t="shared" si="26"/>
        <v>-1.7194267498042537E-2</v>
      </c>
      <c r="AN29" s="6"/>
      <c r="AO29" s="6"/>
      <c r="AP29" s="6"/>
    </row>
    <row r="30" spans="1:69" x14ac:dyDescent="0.35">
      <c r="A30" s="7">
        <v>45708</v>
      </c>
      <c r="B30">
        <v>58.772100000000002</v>
      </c>
      <c r="C30">
        <v>61.690300000000001</v>
      </c>
      <c r="D30">
        <v>28.140699999999999</v>
      </c>
      <c r="E30">
        <v>32.782499999999999</v>
      </c>
      <c r="F30">
        <v>24.947900000000001</v>
      </c>
      <c r="G30">
        <v>35.423200000000001</v>
      </c>
      <c r="H30">
        <v>29.610600000000002</v>
      </c>
      <c r="I30">
        <v>60.377400000000002</v>
      </c>
      <c r="J30">
        <v>61.028199999999998</v>
      </c>
      <c r="K30">
        <v>56.293253999999997</v>
      </c>
      <c r="L30">
        <v>13453.54</v>
      </c>
      <c r="M30">
        <v>4.3434999999999997</v>
      </c>
      <c r="O30" s="6">
        <f t="shared" si="4"/>
        <v>1.9230507413103837E-4</v>
      </c>
      <c r="P30" s="6">
        <f t="shared" si="5"/>
        <v>-3.7593071208086304E-4</v>
      </c>
      <c r="Q30" s="6">
        <f t="shared" si="6"/>
        <v>-3.5167989314621728E-4</v>
      </c>
      <c r="R30" s="6">
        <f t="shared" si="7"/>
        <v>-3.6896318296320008E-4</v>
      </c>
      <c r="S30" s="6">
        <f t="shared" si="8"/>
        <v>2.9871027917149906E-3</v>
      </c>
      <c r="T30" s="6">
        <f t="shared" si="9"/>
        <v>-5.2480404494126276E-4</v>
      </c>
      <c r="U30" s="6">
        <f t="shared" si="10"/>
        <v>3.8852532678368412E-4</v>
      </c>
      <c r="V30" s="6">
        <f t="shared" si="11"/>
        <v>1.9547556886712059E-4</v>
      </c>
      <c r="W30" s="6">
        <f t="shared" si="12"/>
        <v>-8.1207902052804481E-4</v>
      </c>
      <c r="X30" s="6">
        <f t="shared" si="13"/>
        <v>1.9455493506437271E-4</v>
      </c>
      <c r="Y30" s="6">
        <f t="shared" si="14"/>
        <v>-4.2005019877441319E-3</v>
      </c>
      <c r="Z30" s="6">
        <f t="shared" si="1"/>
        <v>0.10650000000000048</v>
      </c>
      <c r="AA30" s="6">
        <f t="shared" si="15"/>
        <v>1.6873707269726701E-4</v>
      </c>
      <c r="AC30" s="6">
        <f t="shared" si="16"/>
        <v>2.3568001433771357E-5</v>
      </c>
      <c r="AD30" s="6">
        <f t="shared" si="17"/>
        <v>-5.4466778477813005E-4</v>
      </c>
      <c r="AE30" s="6">
        <f t="shared" si="18"/>
        <v>-5.2041696584348429E-4</v>
      </c>
      <c r="AF30" s="6">
        <f t="shared" si="19"/>
        <v>-5.3770025566046709E-4</v>
      </c>
      <c r="AG30" s="6">
        <f t="shared" si="20"/>
        <v>2.8183657190177236E-3</v>
      </c>
      <c r="AH30" s="6">
        <f t="shared" si="21"/>
        <v>-6.9354111763852977E-4</v>
      </c>
      <c r="AI30" s="6">
        <f t="shared" si="22"/>
        <v>2.1978825408641711E-4</v>
      </c>
      <c r="AJ30" s="6">
        <f t="shared" si="23"/>
        <v>2.6738496169853576E-5</v>
      </c>
      <c r="AK30" s="6">
        <f t="shared" si="24"/>
        <v>-9.8081609322531182E-4</v>
      </c>
      <c r="AL30" s="6">
        <f t="shared" si="25"/>
        <v>2.5817862367105704E-5</v>
      </c>
      <c r="AM30" s="6">
        <f t="shared" si="26"/>
        <v>-4.3692390604413989E-3</v>
      </c>
      <c r="AN30" s="6"/>
      <c r="AO30" s="6"/>
      <c r="AP30" s="6"/>
      <c r="BD30" s="9"/>
      <c r="BE30" s="9" t="s">
        <v>3</v>
      </c>
      <c r="BF30" s="9" t="s">
        <v>4</v>
      </c>
      <c r="BG30" s="9" t="s">
        <v>5</v>
      </c>
      <c r="BH30" s="9" t="s">
        <v>6</v>
      </c>
      <c r="BI30" s="9" t="s">
        <v>7</v>
      </c>
      <c r="BJ30" s="9" t="s">
        <v>8</v>
      </c>
      <c r="BK30" s="9" t="s">
        <v>9</v>
      </c>
      <c r="BL30" s="9" t="s">
        <v>10</v>
      </c>
      <c r="BM30" s="9" t="s">
        <v>11</v>
      </c>
      <c r="BN30" s="9" t="s">
        <v>12</v>
      </c>
      <c r="BO30" s="9" t="s">
        <v>14</v>
      </c>
      <c r="BP30" s="9" t="s">
        <v>57</v>
      </c>
    </row>
    <row r="31" spans="1:69" x14ac:dyDescent="0.35">
      <c r="A31" s="7">
        <v>45707</v>
      </c>
      <c r="B31">
        <v>58.760800000000003</v>
      </c>
      <c r="C31">
        <v>61.713500000000003</v>
      </c>
      <c r="D31">
        <v>28.150600000000001</v>
      </c>
      <c r="E31">
        <v>32.794600000000003</v>
      </c>
      <c r="F31">
        <v>24.8736</v>
      </c>
      <c r="G31">
        <v>35.441800000000001</v>
      </c>
      <c r="H31">
        <v>29.5991</v>
      </c>
      <c r="I31">
        <v>60.365600000000001</v>
      </c>
      <c r="J31">
        <v>61.077800000000003</v>
      </c>
      <c r="K31">
        <v>56.282304000000003</v>
      </c>
      <c r="L31">
        <v>13510.29</v>
      </c>
      <c r="M31">
        <v>4.3647999999999998</v>
      </c>
      <c r="O31" s="6">
        <f t="shared" si="4"/>
        <v>1.9234206248563979E-4</v>
      </c>
      <c r="P31" s="6">
        <f t="shared" si="5"/>
        <v>1.8800069365765282E-4</v>
      </c>
      <c r="Q31" s="6">
        <f t="shared" si="6"/>
        <v>-4.2964630521935554E-4</v>
      </c>
      <c r="R31" s="6">
        <f t="shared" si="7"/>
        <v>3.6909936704043744E-4</v>
      </c>
      <c r="S31" s="6">
        <f t="shared" si="8"/>
        <v>4.9072055475551934E-4</v>
      </c>
      <c r="T31" s="6">
        <f t="shared" si="9"/>
        <v>3.6900160004531557E-3</v>
      </c>
      <c r="U31" s="6">
        <f t="shared" si="10"/>
        <v>-3.8837443347994327E-4</v>
      </c>
      <c r="V31" s="6">
        <f t="shared" si="11"/>
        <v>1.9717101022798111E-4</v>
      </c>
      <c r="W31" s="6">
        <f t="shared" si="12"/>
        <v>-1.2150032460045423E-3</v>
      </c>
      <c r="X31" s="6">
        <f t="shared" si="13"/>
        <v>1.9459279405298346E-4</v>
      </c>
      <c r="Y31" s="6">
        <f t="shared" si="14"/>
        <v>2.3942685943485476E-3</v>
      </c>
      <c r="Z31" s="6">
        <f t="shared" si="1"/>
        <v>0.18650000000000055</v>
      </c>
      <c r="AA31" s="6">
        <f t="shared" si="15"/>
        <v>1.695471804539217E-4</v>
      </c>
      <c r="AC31" s="6">
        <f t="shared" si="16"/>
        <v>2.2794882031718089E-5</v>
      </c>
      <c r="AD31" s="6">
        <f t="shared" si="17"/>
        <v>1.845351320373112E-5</v>
      </c>
      <c r="AE31" s="6">
        <f t="shared" si="18"/>
        <v>-5.9919348567327724E-4</v>
      </c>
      <c r="AF31" s="6">
        <f t="shared" si="19"/>
        <v>1.9955218658651575E-4</v>
      </c>
      <c r="AG31" s="6">
        <f t="shared" si="20"/>
        <v>3.2117337430159765E-4</v>
      </c>
      <c r="AH31" s="6">
        <f t="shared" si="21"/>
        <v>3.520468819999234E-3</v>
      </c>
      <c r="AI31" s="6">
        <f t="shared" si="22"/>
        <v>-5.5792161393386497E-4</v>
      </c>
      <c r="AJ31" s="6">
        <f t="shared" si="23"/>
        <v>2.7623829774059416E-5</v>
      </c>
      <c r="AK31" s="6">
        <f t="shared" si="24"/>
        <v>-1.384550426458464E-3</v>
      </c>
      <c r="AL31" s="6">
        <f t="shared" si="25"/>
        <v>2.5045613599061767E-5</v>
      </c>
      <c r="AM31" s="6">
        <f t="shared" si="26"/>
        <v>2.2247214138946259E-3</v>
      </c>
      <c r="AN31" s="6"/>
      <c r="AO31" s="6"/>
      <c r="AP31" s="6"/>
      <c r="BD31" t="s">
        <v>3</v>
      </c>
      <c r="BE31">
        <v>1</v>
      </c>
    </row>
    <row r="32" spans="1:69" x14ac:dyDescent="0.35">
      <c r="A32" s="7">
        <v>45706</v>
      </c>
      <c r="B32">
        <v>58.749499999999998</v>
      </c>
      <c r="C32">
        <v>61.701900000000002</v>
      </c>
      <c r="D32">
        <v>28.162700000000001</v>
      </c>
      <c r="E32">
        <v>32.782499999999999</v>
      </c>
      <c r="F32">
        <v>24.8614</v>
      </c>
      <c r="G32">
        <v>35.311500000000002</v>
      </c>
      <c r="H32">
        <v>29.610600000000002</v>
      </c>
      <c r="I32">
        <v>60.353700000000003</v>
      </c>
      <c r="J32">
        <v>61.152099999999997</v>
      </c>
      <c r="K32">
        <v>56.271354000000002</v>
      </c>
      <c r="L32">
        <v>13478.02</v>
      </c>
      <c r="M32">
        <v>4.4020999999999999</v>
      </c>
      <c r="O32" s="6">
        <f t="shared" si="4"/>
        <v>5.7906345002600723E-4</v>
      </c>
      <c r="P32" s="6">
        <f t="shared" si="5"/>
        <v>3.7614281753683976E-4</v>
      </c>
      <c r="Q32" s="6">
        <f t="shared" si="6"/>
        <v>0</v>
      </c>
      <c r="R32" s="6">
        <f t="shared" si="7"/>
        <v>3.661829999541677E-4</v>
      </c>
      <c r="S32" s="6">
        <f t="shared" si="8"/>
        <v>-2.3915573211347185E-3</v>
      </c>
      <c r="T32" s="6">
        <f t="shared" si="9"/>
        <v>-8.7713093301267087E-4</v>
      </c>
      <c r="U32" s="6">
        <f t="shared" si="10"/>
        <v>7.773526747691939E-4</v>
      </c>
      <c r="V32" s="6">
        <f t="shared" si="11"/>
        <v>-5.8950840629046208E-4</v>
      </c>
      <c r="W32" s="6">
        <f t="shared" si="12"/>
        <v>-1.2151601022434289E-3</v>
      </c>
      <c r="X32" s="6">
        <f t="shared" si="13"/>
        <v>0</v>
      </c>
      <c r="Y32" s="6">
        <f t="shared" si="14"/>
        <v>2.5976151334141662E-3</v>
      </c>
      <c r="Z32" s="6">
        <f t="shared" si="1"/>
        <v>-0.37349999999999994</v>
      </c>
      <c r="AA32" s="6">
        <f t="shared" si="15"/>
        <v>1.7096542324268604E-4</v>
      </c>
      <c r="AC32" s="6">
        <f t="shared" si="16"/>
        <v>4.0809802678332119E-4</v>
      </c>
      <c r="AD32" s="6">
        <f t="shared" si="17"/>
        <v>2.0517739429415371E-4</v>
      </c>
      <c r="AE32" s="6">
        <f t="shared" si="18"/>
        <v>-1.7096542324268604E-4</v>
      </c>
      <c r="AF32" s="6">
        <f t="shared" si="19"/>
        <v>1.9521757671148166E-4</v>
      </c>
      <c r="AG32" s="6">
        <f t="shared" si="20"/>
        <v>-2.5625227443774046E-3</v>
      </c>
      <c r="AH32" s="6">
        <f t="shared" si="21"/>
        <v>-1.0480963562553569E-3</v>
      </c>
      <c r="AI32" s="6">
        <f t="shared" si="22"/>
        <v>6.0638725152650785E-4</v>
      </c>
      <c r="AJ32" s="6">
        <f t="shared" si="23"/>
        <v>-7.6047382953314813E-4</v>
      </c>
      <c r="AK32" s="6">
        <f t="shared" si="24"/>
        <v>-1.3861255254861149E-3</v>
      </c>
      <c r="AL32" s="6">
        <f t="shared" si="25"/>
        <v>-1.7096542324268604E-4</v>
      </c>
      <c r="AM32" s="6">
        <f t="shared" si="26"/>
        <v>2.4266497101714801E-3</v>
      </c>
      <c r="AN32" s="6"/>
      <c r="AO32" s="6"/>
      <c r="AP32" s="6"/>
      <c r="BD32" t="s">
        <v>4</v>
      </c>
      <c r="BE32">
        <v>-5.0063550405518881E-2</v>
      </c>
      <c r="BF32">
        <v>1</v>
      </c>
    </row>
    <row r="33" spans="1:68" x14ac:dyDescent="0.35">
      <c r="A33" s="7">
        <v>45702</v>
      </c>
      <c r="B33">
        <v>58.715499999999999</v>
      </c>
      <c r="C33">
        <v>61.678699999999999</v>
      </c>
      <c r="D33">
        <v>28.162700000000001</v>
      </c>
      <c r="E33">
        <v>32.770499999999998</v>
      </c>
      <c r="F33">
        <v>24.920999999999999</v>
      </c>
      <c r="G33">
        <v>35.342500000000001</v>
      </c>
      <c r="H33">
        <v>29.587599999999998</v>
      </c>
      <c r="I33">
        <v>60.389299999999999</v>
      </c>
      <c r="J33">
        <v>61.226500000000001</v>
      </c>
      <c r="K33">
        <v>56.271354000000002</v>
      </c>
      <c r="L33">
        <v>13443.1</v>
      </c>
      <c r="M33">
        <v>4.3273999999999999</v>
      </c>
      <c r="O33" s="6">
        <f t="shared" si="4"/>
        <v>-3.8646059974600799E-4</v>
      </c>
      <c r="P33" s="6">
        <f t="shared" si="5"/>
        <v>3.7790688244654369E-4</v>
      </c>
      <c r="Q33" s="6">
        <f t="shared" si="6"/>
        <v>1.5683568883231302E-3</v>
      </c>
      <c r="R33" s="6">
        <f t="shared" si="7"/>
        <v>0</v>
      </c>
      <c r="S33" s="6">
        <f t="shared" si="8"/>
        <v>5.2843888664784178E-3</v>
      </c>
      <c r="T33" s="6">
        <f t="shared" si="9"/>
        <v>1.4053818190060685E-3</v>
      </c>
      <c r="U33" s="6">
        <f t="shared" si="10"/>
        <v>3.8882746541957225E-4</v>
      </c>
      <c r="V33" s="6">
        <f t="shared" si="11"/>
        <v>0</v>
      </c>
      <c r="W33" s="6">
        <f t="shared" si="12"/>
        <v>-2.0248567495495529E-4</v>
      </c>
      <c r="X33" s="6">
        <f t="shared" si="13"/>
        <v>-1.9455493506448374E-4</v>
      </c>
      <c r="Y33" s="6">
        <f t="shared" si="14"/>
        <v>1.6144716176635932E-4</v>
      </c>
      <c r="Z33" s="6">
        <f t="shared" si="1"/>
        <v>0.31000000000000139</v>
      </c>
      <c r="AA33" s="6">
        <f t="shared" si="15"/>
        <v>1.6812462841420128E-4</v>
      </c>
      <c r="AC33" s="6">
        <f t="shared" si="16"/>
        <v>-5.5458522816020928E-4</v>
      </c>
      <c r="AD33" s="6">
        <f t="shared" si="17"/>
        <v>2.0978225403234241E-4</v>
      </c>
      <c r="AE33" s="6">
        <f t="shared" si="18"/>
        <v>1.400232259908929E-3</v>
      </c>
      <c r="AF33" s="6">
        <f t="shared" si="19"/>
        <v>-1.6812462841420128E-4</v>
      </c>
      <c r="AG33" s="6">
        <f t="shared" si="20"/>
        <v>5.1162642380642165E-3</v>
      </c>
      <c r="AH33" s="6">
        <f t="shared" si="21"/>
        <v>1.2372571905918672E-3</v>
      </c>
      <c r="AI33" s="6">
        <f t="shared" si="22"/>
        <v>2.2070283700537097E-4</v>
      </c>
      <c r="AJ33" s="6">
        <f t="shared" si="23"/>
        <v>-1.6812462841420128E-4</v>
      </c>
      <c r="AK33" s="6">
        <f t="shared" si="24"/>
        <v>-3.7061030336915657E-4</v>
      </c>
      <c r="AL33" s="6">
        <f t="shared" si="25"/>
        <v>-3.6267956347868502E-4</v>
      </c>
      <c r="AM33" s="6">
        <f t="shared" si="26"/>
        <v>-6.6774666478419675E-6</v>
      </c>
      <c r="AN33" s="6"/>
      <c r="AO33" s="6"/>
      <c r="AP33" s="6"/>
      <c r="BD33" t="s">
        <v>5</v>
      </c>
      <c r="BE33">
        <v>7.1574380285185701E-2</v>
      </c>
      <c r="BF33">
        <v>-3.1239591460290803E-2</v>
      </c>
      <c r="BG33">
        <v>1</v>
      </c>
    </row>
    <row r="34" spans="1:68" x14ac:dyDescent="0.35">
      <c r="A34" s="7">
        <v>45701</v>
      </c>
      <c r="B34">
        <v>58.738199999999999</v>
      </c>
      <c r="C34">
        <v>61.6554</v>
      </c>
      <c r="D34">
        <v>28.118600000000001</v>
      </c>
      <c r="E34">
        <v>32.770499999999998</v>
      </c>
      <c r="F34">
        <v>24.79</v>
      </c>
      <c r="G34">
        <v>35.292900000000003</v>
      </c>
      <c r="H34">
        <v>29.5761</v>
      </c>
      <c r="I34">
        <v>60.389299999999999</v>
      </c>
      <c r="J34">
        <v>61.238900000000001</v>
      </c>
      <c r="K34">
        <v>56.282304000000003</v>
      </c>
      <c r="L34">
        <v>13440.93</v>
      </c>
      <c r="M34">
        <v>4.3894000000000002</v>
      </c>
      <c r="O34" s="6">
        <f t="shared" si="4"/>
        <v>-1.9234206248563979E-4</v>
      </c>
      <c r="P34" s="6">
        <f t="shared" si="5"/>
        <v>0</v>
      </c>
      <c r="Q34" s="6">
        <f t="shared" si="6"/>
        <v>-9.8059418322893332E-4</v>
      </c>
      <c r="R34" s="6">
        <f t="shared" si="7"/>
        <v>7.3901478945703758E-4</v>
      </c>
      <c r="S34" s="6">
        <f t="shared" si="8"/>
        <v>6.5329224372794314E-3</v>
      </c>
      <c r="T34" s="6">
        <f t="shared" si="9"/>
        <v>7.0318503123245613E-4</v>
      </c>
      <c r="U34" s="6">
        <f t="shared" si="10"/>
        <v>-3.8867633738448593E-4</v>
      </c>
      <c r="V34" s="6">
        <f t="shared" si="11"/>
        <v>-1.9701595332555222E-4</v>
      </c>
      <c r="W34" s="6">
        <f t="shared" si="12"/>
        <v>-1.2134398246382849E-3</v>
      </c>
      <c r="X34" s="6">
        <f t="shared" si="13"/>
        <v>1.9459279405298346E-4</v>
      </c>
      <c r="Y34" s="6">
        <f t="shared" si="14"/>
        <v>1.0436697964983033E-2</v>
      </c>
      <c r="Z34" s="6">
        <f t="shared" si="1"/>
        <v>0.39099999999999913</v>
      </c>
      <c r="AA34" s="6">
        <f t="shared" si="15"/>
        <v>1.7048259296070789E-4</v>
      </c>
      <c r="AC34" s="6">
        <f t="shared" si="16"/>
        <v>-3.6282465544634768E-4</v>
      </c>
      <c r="AD34" s="6">
        <f t="shared" si="17"/>
        <v>-1.7048259296070789E-4</v>
      </c>
      <c r="AE34" s="6">
        <f t="shared" si="18"/>
        <v>-1.1510767761896412E-3</v>
      </c>
      <c r="AF34" s="6">
        <f t="shared" si="19"/>
        <v>5.6853219649632969E-4</v>
      </c>
      <c r="AG34" s="6">
        <f t="shared" si="20"/>
        <v>6.3624398443187236E-3</v>
      </c>
      <c r="AH34" s="6">
        <f t="shared" si="21"/>
        <v>5.3270243827174824E-4</v>
      </c>
      <c r="AI34" s="6">
        <f t="shared" si="22"/>
        <v>-5.5915893034519382E-4</v>
      </c>
      <c r="AJ34" s="6">
        <f t="shared" si="23"/>
        <v>-3.6749854628626011E-4</v>
      </c>
      <c r="AK34" s="6">
        <f t="shared" si="24"/>
        <v>-1.3839224175989928E-3</v>
      </c>
      <c r="AL34" s="6">
        <f t="shared" si="25"/>
        <v>2.4110201092275574E-5</v>
      </c>
      <c r="AM34" s="6">
        <f t="shared" si="26"/>
        <v>1.0266215372022325E-2</v>
      </c>
      <c r="AN34" s="6"/>
      <c r="AO34" s="6"/>
      <c r="AP34" s="6"/>
      <c r="BD34" t="s">
        <v>6</v>
      </c>
      <c r="BE34">
        <v>6.6185869925232302E-2</v>
      </c>
      <c r="BF34">
        <v>0.15829382984327339</v>
      </c>
      <c r="BG34">
        <v>-1.033878947707921E-2</v>
      </c>
      <c r="BH34">
        <v>1</v>
      </c>
    </row>
    <row r="35" spans="1:68" x14ac:dyDescent="0.35">
      <c r="A35" s="7">
        <v>45700</v>
      </c>
      <c r="B35">
        <v>58.749499999999998</v>
      </c>
      <c r="C35">
        <v>61.6554</v>
      </c>
      <c r="D35">
        <v>28.1462</v>
      </c>
      <c r="E35">
        <v>32.746299999999998</v>
      </c>
      <c r="F35">
        <v>24.629100000000001</v>
      </c>
      <c r="G35">
        <v>35.268099999999997</v>
      </c>
      <c r="H35">
        <v>29.587599999999998</v>
      </c>
      <c r="I35">
        <v>60.401200000000003</v>
      </c>
      <c r="J35">
        <v>61.313299999999998</v>
      </c>
      <c r="K35">
        <v>56.271354000000002</v>
      </c>
      <c r="L35">
        <v>13302.1</v>
      </c>
      <c r="M35">
        <v>4.4676</v>
      </c>
      <c r="O35" s="6">
        <f t="shared" si="4"/>
        <v>1.9237906507174607E-4</v>
      </c>
      <c r="P35" s="6">
        <f t="shared" si="5"/>
        <v>0</v>
      </c>
      <c r="Q35" s="6">
        <f t="shared" si="6"/>
        <v>5.8656864452877322E-4</v>
      </c>
      <c r="R35" s="6">
        <f t="shared" si="7"/>
        <v>1.8326038551874646E-4</v>
      </c>
      <c r="S35" s="6">
        <f t="shared" si="8"/>
        <v>-6.6948711640606451E-3</v>
      </c>
      <c r="T35" s="6">
        <f t="shared" si="9"/>
        <v>-7.026909095032563E-4</v>
      </c>
      <c r="U35" s="6">
        <f t="shared" si="10"/>
        <v>-1.9598964634004457E-4</v>
      </c>
      <c r="V35" s="6">
        <f t="shared" si="11"/>
        <v>-5.890450851135931E-4</v>
      </c>
      <c r="W35" s="6">
        <f t="shared" si="12"/>
        <v>-1.008550684967191E-3</v>
      </c>
      <c r="X35" s="6">
        <f t="shared" si="13"/>
        <v>3.8933711249899972E-4</v>
      </c>
      <c r="Y35" s="6">
        <f t="shared" si="14"/>
        <v>-2.6167803853940352E-3</v>
      </c>
      <c r="Z35" s="6">
        <f t="shared" si="1"/>
        <v>-0.48900000000000166</v>
      </c>
      <c r="AA35" s="6">
        <f t="shared" si="15"/>
        <v>1.7345468237772721E-4</v>
      </c>
      <c r="AC35" s="6">
        <f t="shared" si="16"/>
        <v>1.892438269401886E-5</v>
      </c>
      <c r="AD35" s="6">
        <f t="shared" si="17"/>
        <v>-1.7345468237772721E-4</v>
      </c>
      <c r="AE35" s="6">
        <f t="shared" si="18"/>
        <v>4.1311396215104601E-4</v>
      </c>
      <c r="AF35" s="6">
        <f t="shared" si="19"/>
        <v>9.8057031410192508E-6</v>
      </c>
      <c r="AG35" s="6">
        <f t="shared" si="20"/>
        <v>-6.8683258464383723E-3</v>
      </c>
      <c r="AH35" s="6">
        <f t="shared" si="21"/>
        <v>-8.7614559188098351E-4</v>
      </c>
      <c r="AI35" s="6">
        <f t="shared" si="22"/>
        <v>-3.6944432871777177E-4</v>
      </c>
      <c r="AJ35" s="6">
        <f t="shared" si="23"/>
        <v>-7.6249976749132031E-4</v>
      </c>
      <c r="AK35" s="6">
        <f t="shared" si="24"/>
        <v>-1.1820053673449182E-3</v>
      </c>
      <c r="AL35" s="6">
        <f t="shared" si="25"/>
        <v>2.1588243012127251E-4</v>
      </c>
      <c r="AM35" s="6">
        <f t="shared" si="26"/>
        <v>-2.7902350677717624E-3</v>
      </c>
      <c r="AN35" s="6"/>
      <c r="AO35" s="6"/>
      <c r="AP35" s="6"/>
      <c r="BD35" t="s">
        <v>7</v>
      </c>
      <c r="BE35">
        <v>-2.4130076031393877E-2</v>
      </c>
      <c r="BF35">
        <v>6.1482965339947966E-2</v>
      </c>
      <c r="BG35">
        <v>0.11464915234222588</v>
      </c>
      <c r="BH35">
        <v>-4.9104521177913189E-2</v>
      </c>
      <c r="BI35">
        <v>1</v>
      </c>
    </row>
    <row r="36" spans="1:68" x14ac:dyDescent="0.35">
      <c r="A36" s="7">
        <v>45699</v>
      </c>
      <c r="B36">
        <v>58.738199999999999</v>
      </c>
      <c r="C36">
        <v>61.6554</v>
      </c>
      <c r="D36">
        <v>28.1297</v>
      </c>
      <c r="E36">
        <v>32.740299999999998</v>
      </c>
      <c r="F36">
        <v>24.795100000000001</v>
      </c>
      <c r="G36">
        <v>35.292900000000003</v>
      </c>
      <c r="H36">
        <v>29.593399999999999</v>
      </c>
      <c r="I36">
        <v>60.436799999999998</v>
      </c>
      <c r="J36">
        <v>61.3752</v>
      </c>
      <c r="K36">
        <v>56.249454</v>
      </c>
      <c r="L36">
        <v>13337</v>
      </c>
      <c r="M36">
        <v>4.3697999999999997</v>
      </c>
      <c r="O36" s="6">
        <f t="shared" si="4"/>
        <v>1.9411920962841833E-4</v>
      </c>
      <c r="P36" s="6">
        <f t="shared" si="5"/>
        <v>1.8817788650271616E-4</v>
      </c>
      <c r="Q36" s="6">
        <f t="shared" si="6"/>
        <v>-3.9089290600446969E-4</v>
      </c>
      <c r="R36" s="6">
        <f t="shared" si="7"/>
        <v>1.8329397604355258E-4</v>
      </c>
      <c r="S36" s="6">
        <f t="shared" si="8"/>
        <v>-1.7111154056751454E-3</v>
      </c>
      <c r="T36" s="6">
        <f t="shared" si="9"/>
        <v>0</v>
      </c>
      <c r="U36" s="6">
        <f t="shared" si="10"/>
        <v>3.9213300069640411E-4</v>
      </c>
      <c r="V36" s="6">
        <f t="shared" si="11"/>
        <v>1.9693867925307806E-4</v>
      </c>
      <c r="W36" s="6">
        <f t="shared" si="12"/>
        <v>6.0647559424831243E-4</v>
      </c>
      <c r="X36" s="6">
        <f t="shared" si="13"/>
        <v>5.8434693066833354E-4</v>
      </c>
      <c r="Y36" s="6">
        <f t="shared" si="14"/>
        <v>3.6378228567790494E-4</v>
      </c>
      <c r="Z36" s="6">
        <f t="shared" si="1"/>
        <v>-0.15949999999999687</v>
      </c>
      <c r="AA36" s="6">
        <f t="shared" si="15"/>
        <v>1.6973732272784758E-4</v>
      </c>
      <c r="AC36" s="6">
        <f t="shared" si="16"/>
        <v>2.4381886900570748E-5</v>
      </c>
      <c r="AD36" s="6">
        <f t="shared" si="17"/>
        <v>1.8440563774868579E-5</v>
      </c>
      <c r="AE36" s="6">
        <f t="shared" si="18"/>
        <v>-5.6063022873231727E-4</v>
      </c>
      <c r="AF36" s="6">
        <f t="shared" si="19"/>
        <v>1.3556653315704992E-5</v>
      </c>
      <c r="AG36" s="6">
        <f t="shared" si="20"/>
        <v>-1.880852728402993E-3</v>
      </c>
      <c r="AH36" s="6">
        <f t="shared" si="21"/>
        <v>-1.6973732272784758E-4</v>
      </c>
      <c r="AI36" s="6">
        <f t="shared" si="22"/>
        <v>2.2239567796855653E-4</v>
      </c>
      <c r="AJ36" s="6">
        <f t="shared" si="23"/>
        <v>2.720135652523048E-5</v>
      </c>
      <c r="AK36" s="6">
        <f t="shared" si="24"/>
        <v>4.3673827152046485E-4</v>
      </c>
      <c r="AL36" s="6">
        <f t="shared" si="25"/>
        <v>4.1460960794048596E-4</v>
      </c>
      <c r="AM36" s="6">
        <f t="shared" si="26"/>
        <v>1.9404496295005735E-4</v>
      </c>
      <c r="AN36" s="6"/>
      <c r="AO36" s="6"/>
      <c r="AP36" s="6"/>
      <c r="BD36" t="s">
        <v>8</v>
      </c>
      <c r="BE36">
        <v>7.3650345637810602E-2</v>
      </c>
      <c r="BF36">
        <v>-0.14811949529005075</v>
      </c>
      <c r="BG36">
        <v>6.9399690254268273E-2</v>
      </c>
      <c r="BH36">
        <v>-3.2539554999256377E-2</v>
      </c>
      <c r="BI36">
        <v>0.5321305415818578</v>
      </c>
      <c r="BJ36">
        <v>1</v>
      </c>
    </row>
    <row r="37" spans="1:68" x14ac:dyDescent="0.35">
      <c r="A37" s="7">
        <v>45698</v>
      </c>
      <c r="B37">
        <v>58.726799999999997</v>
      </c>
      <c r="C37">
        <v>61.643799999999999</v>
      </c>
      <c r="D37">
        <v>28.140699999999999</v>
      </c>
      <c r="E37">
        <v>32.734299999999998</v>
      </c>
      <c r="F37">
        <v>24.837599999999998</v>
      </c>
      <c r="G37">
        <v>35.292900000000003</v>
      </c>
      <c r="H37">
        <v>29.581800000000001</v>
      </c>
      <c r="I37">
        <v>60.424900000000001</v>
      </c>
      <c r="J37">
        <v>61.338000000000001</v>
      </c>
      <c r="K37">
        <v>56.216603999999997</v>
      </c>
      <c r="L37">
        <v>13332.15</v>
      </c>
      <c r="M37">
        <v>4.3379000000000003</v>
      </c>
      <c r="O37" s="6">
        <f t="shared" si="4"/>
        <v>1.9245344074381165E-4</v>
      </c>
      <c r="P37" s="6">
        <f t="shared" si="5"/>
        <v>1.8983614058254439E-4</v>
      </c>
      <c r="Q37" s="6">
        <f t="shared" si="6"/>
        <v>-1.3662559618442538E-3</v>
      </c>
      <c r="R37" s="6">
        <f t="shared" si="7"/>
        <v>3.6977953805061858E-4</v>
      </c>
      <c r="S37" s="6">
        <f t="shared" si="8"/>
        <v>-4.7888287490693848E-4</v>
      </c>
      <c r="T37" s="6">
        <f t="shared" si="9"/>
        <v>2.1125260871417417E-3</v>
      </c>
      <c r="U37" s="6">
        <f t="shared" si="10"/>
        <v>5.8177685475202523E-4</v>
      </c>
      <c r="V37" s="6">
        <f t="shared" si="11"/>
        <v>1.9697747173630376E-4</v>
      </c>
      <c r="W37" s="6">
        <f t="shared" si="12"/>
        <v>8.0765559607431925E-4</v>
      </c>
      <c r="X37" s="6">
        <f t="shared" si="13"/>
        <v>0</v>
      </c>
      <c r="Y37" s="6">
        <f t="shared" si="14"/>
        <v>6.858067234887022E-3</v>
      </c>
      <c r="Z37" s="6">
        <f t="shared" si="1"/>
        <v>5.2999999999996383E-2</v>
      </c>
      <c r="AA37" s="6">
        <f t="shared" si="15"/>
        <v>1.6852405927503256E-4</v>
      </c>
      <c r="AC37" s="6">
        <f t="shared" si="16"/>
        <v>2.3929381468779098E-5</v>
      </c>
      <c r="AD37" s="6">
        <f t="shared" si="17"/>
        <v>2.1312081307511832E-5</v>
      </c>
      <c r="AE37" s="6">
        <f t="shared" si="18"/>
        <v>-1.5347800211192864E-3</v>
      </c>
      <c r="AF37" s="6">
        <f t="shared" si="19"/>
        <v>2.0125547877558603E-4</v>
      </c>
      <c r="AG37" s="6">
        <f t="shared" si="20"/>
        <v>-6.4740693418197104E-4</v>
      </c>
      <c r="AH37" s="6">
        <f t="shared" si="21"/>
        <v>1.9440020278667092E-3</v>
      </c>
      <c r="AI37" s="6">
        <f t="shared" si="22"/>
        <v>4.1325279547699267E-4</v>
      </c>
      <c r="AJ37" s="6">
        <f t="shared" si="23"/>
        <v>2.8453412461271199E-5</v>
      </c>
      <c r="AK37" s="6">
        <f t="shared" si="24"/>
        <v>6.3913153679928669E-4</v>
      </c>
      <c r="AL37" s="6">
        <f t="shared" si="25"/>
        <v>-1.6852405927503256E-4</v>
      </c>
      <c r="AM37" s="6">
        <f t="shared" si="26"/>
        <v>6.6895431756119894E-3</v>
      </c>
      <c r="AN37" s="6"/>
      <c r="AO37" s="6"/>
      <c r="AP37" s="6"/>
      <c r="BD37" t="s">
        <v>9</v>
      </c>
      <c r="BE37">
        <v>0.12859846669657277</v>
      </c>
      <c r="BF37">
        <v>0.12962264528163045</v>
      </c>
      <c r="BG37">
        <v>0.20063394038308233</v>
      </c>
      <c r="BH37">
        <v>5.3659862904954336E-2</v>
      </c>
      <c r="BI37">
        <v>0.17939350417113711</v>
      </c>
      <c r="BJ37">
        <v>3.5651319108916515E-2</v>
      </c>
      <c r="BK37">
        <v>1</v>
      </c>
    </row>
    <row r="38" spans="1:68" x14ac:dyDescent="0.35">
      <c r="A38" s="7">
        <v>45695</v>
      </c>
      <c r="B38">
        <v>58.715499999999999</v>
      </c>
      <c r="C38">
        <v>61.632100000000001</v>
      </c>
      <c r="D38">
        <v>28.179200000000002</v>
      </c>
      <c r="E38">
        <v>32.722200000000001</v>
      </c>
      <c r="F38">
        <v>24.849499999999999</v>
      </c>
      <c r="G38">
        <v>35.218499999999999</v>
      </c>
      <c r="H38">
        <v>29.564599999999999</v>
      </c>
      <c r="I38">
        <v>60.412999999999997</v>
      </c>
      <c r="J38">
        <v>61.288499999999999</v>
      </c>
      <c r="K38">
        <v>56.216603999999997</v>
      </c>
      <c r="L38">
        <v>13241.34</v>
      </c>
      <c r="M38">
        <v>4.3484999999999996</v>
      </c>
      <c r="O38" s="6">
        <f t="shared" si="4"/>
        <v>3.8505509184250108E-4</v>
      </c>
      <c r="P38" s="6">
        <f t="shared" si="5"/>
        <v>0</v>
      </c>
      <c r="Q38" s="6">
        <f t="shared" si="6"/>
        <v>1.3681251710158104E-3</v>
      </c>
      <c r="R38" s="6">
        <f t="shared" si="7"/>
        <v>0</v>
      </c>
      <c r="S38" s="6">
        <f t="shared" si="8"/>
        <v>-5.2480725042632903E-3</v>
      </c>
      <c r="T38" s="6">
        <f t="shared" si="9"/>
        <v>-2.1080727285092138E-3</v>
      </c>
      <c r="U38" s="6">
        <f t="shared" si="10"/>
        <v>3.8913007434060454E-4</v>
      </c>
      <c r="V38" s="6">
        <f t="shared" si="11"/>
        <v>3.9245363003037603E-4</v>
      </c>
      <c r="W38" s="6">
        <f t="shared" si="12"/>
        <v>2.0236274828189238E-4</v>
      </c>
      <c r="X38" s="6">
        <f t="shared" si="13"/>
        <v>0</v>
      </c>
      <c r="Y38" s="6">
        <f t="shared" si="14"/>
        <v>-9.3977987515485584E-3</v>
      </c>
      <c r="Z38" s="6">
        <f t="shared" si="1"/>
        <v>-0.37049999999999805</v>
      </c>
      <c r="AA38" s="6">
        <f t="shared" si="15"/>
        <v>1.6892725363071293E-4</v>
      </c>
      <c r="AC38" s="6">
        <f t="shared" si="16"/>
        <v>2.1612783821178816E-4</v>
      </c>
      <c r="AD38" s="6">
        <f t="shared" si="17"/>
        <v>-1.6892725363071293E-4</v>
      </c>
      <c r="AE38" s="6">
        <f t="shared" si="18"/>
        <v>1.1991979173850975E-3</v>
      </c>
      <c r="AF38" s="6">
        <f t="shared" si="19"/>
        <v>-1.6892725363071293E-4</v>
      </c>
      <c r="AG38" s="6">
        <f t="shared" si="20"/>
        <v>-5.4169997578940032E-3</v>
      </c>
      <c r="AH38" s="6">
        <f t="shared" si="21"/>
        <v>-2.2769999821399267E-3</v>
      </c>
      <c r="AI38" s="6">
        <f t="shared" si="22"/>
        <v>2.2020282070989161E-4</v>
      </c>
      <c r="AJ38" s="6">
        <f t="shared" si="23"/>
        <v>2.2352637639966311E-4</v>
      </c>
      <c r="AK38" s="6">
        <f t="shared" si="24"/>
        <v>3.3435494651179454E-5</v>
      </c>
      <c r="AL38" s="6">
        <f t="shared" si="25"/>
        <v>-1.6892725363071293E-4</v>
      </c>
      <c r="AM38" s="6">
        <f t="shared" si="26"/>
        <v>-9.5667260051792713E-3</v>
      </c>
      <c r="AN38" s="6"/>
      <c r="AO38" s="6"/>
      <c r="AP38" s="6"/>
      <c r="BD38" t="s">
        <v>10</v>
      </c>
      <c r="BE38">
        <v>0.29043929999942608</v>
      </c>
      <c r="BF38">
        <v>0.17607866640611464</v>
      </c>
      <c r="BG38">
        <v>8.3978055433733961E-2</v>
      </c>
      <c r="BH38">
        <v>0.32721958140941088</v>
      </c>
      <c r="BI38">
        <v>1.1259292629899329E-3</v>
      </c>
      <c r="BJ38">
        <v>-1.4137666846761284E-2</v>
      </c>
      <c r="BK38">
        <v>0.29921403381698275</v>
      </c>
      <c r="BL38">
        <v>1</v>
      </c>
    </row>
    <row r="39" spans="1:68" x14ac:dyDescent="0.35">
      <c r="A39" s="7">
        <v>45694</v>
      </c>
      <c r="B39">
        <v>58.692900000000002</v>
      </c>
      <c r="C39">
        <v>61.632100000000001</v>
      </c>
      <c r="D39">
        <v>28.140699999999999</v>
      </c>
      <c r="E39">
        <v>32.722200000000001</v>
      </c>
      <c r="F39">
        <v>24.980599999999999</v>
      </c>
      <c r="G39">
        <v>35.292900000000003</v>
      </c>
      <c r="H39">
        <v>29.553100000000001</v>
      </c>
      <c r="I39">
        <v>60.389299999999999</v>
      </c>
      <c r="J39">
        <v>61.2761</v>
      </c>
      <c r="K39">
        <v>56.216603999999997</v>
      </c>
      <c r="L39">
        <v>13366.96</v>
      </c>
      <c r="M39">
        <v>4.2744</v>
      </c>
      <c r="O39" s="6">
        <f t="shared" si="4"/>
        <v>0</v>
      </c>
      <c r="P39" s="6">
        <f t="shared" si="5"/>
        <v>-1.8980010966229699E-4</v>
      </c>
      <c r="Q39" s="6">
        <f t="shared" si="6"/>
        <v>-1.9540826115072019E-4</v>
      </c>
      <c r="R39" s="6">
        <f t="shared" si="7"/>
        <v>3.6991632553862175E-4</v>
      </c>
      <c r="S39" s="6">
        <f t="shared" si="8"/>
        <v>-5.2167125949760251E-3</v>
      </c>
      <c r="T39" s="6">
        <f t="shared" si="9"/>
        <v>3.5146894176674159E-4</v>
      </c>
      <c r="U39" s="6">
        <f t="shared" si="10"/>
        <v>1.9629543139298988E-4</v>
      </c>
      <c r="V39" s="6">
        <f t="shared" si="11"/>
        <v>3.9260771035154463E-4</v>
      </c>
      <c r="W39" s="6">
        <f t="shared" si="12"/>
        <v>-2.0232180588530824E-4</v>
      </c>
      <c r="X39" s="6">
        <f t="shared" si="13"/>
        <v>1.9480246249226063E-4</v>
      </c>
      <c r="Y39" s="6">
        <f t="shared" si="14"/>
        <v>3.6438228830273367E-3</v>
      </c>
      <c r="Z39" s="6">
        <f t="shared" si="1"/>
        <v>-0.13149999999999995</v>
      </c>
      <c r="AA39" s="6">
        <f t="shared" si="15"/>
        <v>1.6610784224724284E-4</v>
      </c>
      <c r="AC39" s="6">
        <f t="shared" si="16"/>
        <v>-1.6610784224724284E-4</v>
      </c>
      <c r="AD39" s="6">
        <f t="shared" si="17"/>
        <v>-3.5590795190953983E-4</v>
      </c>
      <c r="AE39" s="6">
        <f t="shared" si="18"/>
        <v>-3.6151610339796303E-4</v>
      </c>
      <c r="AF39" s="6">
        <f t="shared" si="19"/>
        <v>2.0380848329137891E-4</v>
      </c>
      <c r="AG39" s="6">
        <f t="shared" si="20"/>
        <v>-5.382820437223268E-3</v>
      </c>
      <c r="AH39" s="6">
        <f t="shared" si="21"/>
        <v>1.8536109951949875E-4</v>
      </c>
      <c r="AI39" s="6">
        <f t="shared" si="22"/>
        <v>3.018758914574704E-5</v>
      </c>
      <c r="AJ39" s="6">
        <f t="shared" si="23"/>
        <v>2.2649986810430178E-4</v>
      </c>
      <c r="AK39" s="6">
        <f t="shared" si="24"/>
        <v>-3.6842964813255108E-4</v>
      </c>
      <c r="AL39" s="6">
        <f t="shared" si="25"/>
        <v>2.8694620245017788E-5</v>
      </c>
      <c r="AM39" s="6">
        <f t="shared" si="26"/>
        <v>3.4777150407800939E-3</v>
      </c>
      <c r="AN39" s="6"/>
      <c r="AO39" s="6"/>
      <c r="AP39" s="6"/>
      <c r="BD39" t="s">
        <v>11</v>
      </c>
      <c r="BE39">
        <v>0.10094297921416502</v>
      </c>
      <c r="BF39">
        <v>7.1975912212299695E-2</v>
      </c>
      <c r="BG39">
        <v>-0.12116140557288617</v>
      </c>
      <c r="BH39">
        <v>0.31418747452373913</v>
      </c>
      <c r="BI39">
        <v>-3.0174655905731169E-2</v>
      </c>
      <c r="BJ39">
        <v>-5.6919536736562248E-2</v>
      </c>
      <c r="BK39">
        <v>-1.2711421090929572E-2</v>
      </c>
      <c r="BL39">
        <v>0.19103784794114057</v>
      </c>
      <c r="BM39">
        <v>1</v>
      </c>
    </row>
    <row r="40" spans="1:68" x14ac:dyDescent="0.35">
      <c r="A40" s="7">
        <v>45693</v>
      </c>
      <c r="B40">
        <v>58.692900000000002</v>
      </c>
      <c r="C40">
        <v>61.643799999999999</v>
      </c>
      <c r="D40">
        <v>28.1462</v>
      </c>
      <c r="E40">
        <v>32.710099999999997</v>
      </c>
      <c r="F40">
        <v>25.111599999999999</v>
      </c>
      <c r="G40">
        <v>35.280500000000004</v>
      </c>
      <c r="H40">
        <v>29.5473</v>
      </c>
      <c r="I40">
        <v>60.365600000000001</v>
      </c>
      <c r="J40">
        <v>61.288499999999999</v>
      </c>
      <c r="K40">
        <v>56.205655</v>
      </c>
      <c r="L40">
        <v>13318.43</v>
      </c>
      <c r="M40">
        <v>4.2481</v>
      </c>
      <c r="O40" s="6">
        <f t="shared" si="4"/>
        <v>2.8972712817365576E-4</v>
      </c>
      <c r="P40" s="6">
        <f t="shared" si="5"/>
        <v>1.8983614058254439E-4</v>
      </c>
      <c r="Q40" s="6">
        <f t="shared" si="6"/>
        <v>6.9329142771823449E-4</v>
      </c>
      <c r="R40" s="6">
        <f t="shared" si="7"/>
        <v>0</v>
      </c>
      <c r="S40" s="6">
        <f t="shared" si="8"/>
        <v>1.054749592547144E-2</v>
      </c>
      <c r="T40" s="6">
        <f t="shared" si="9"/>
        <v>3.5159251561633909E-4</v>
      </c>
      <c r="U40" s="6">
        <f t="shared" si="10"/>
        <v>5.8245654433952687E-4</v>
      </c>
      <c r="V40" s="6">
        <f t="shared" si="11"/>
        <v>3.9441978860432769E-4</v>
      </c>
      <c r="W40" s="6">
        <f t="shared" si="12"/>
        <v>-2.0228088005236344E-4</v>
      </c>
      <c r="X40" s="6">
        <f t="shared" si="13"/>
        <v>0</v>
      </c>
      <c r="Y40" s="6">
        <f t="shared" si="14"/>
        <v>3.918154442220656E-3</v>
      </c>
      <c r="Z40" s="6">
        <f t="shared" si="1"/>
        <v>0.35149999999999793</v>
      </c>
      <c r="AA40" s="6">
        <f t="shared" si="15"/>
        <v>1.6510668061209266E-4</v>
      </c>
      <c r="AC40" s="6">
        <f t="shared" si="16"/>
        <v>1.246204475615631E-4</v>
      </c>
      <c r="AD40" s="6">
        <f t="shared" si="17"/>
        <v>2.4729459970451728E-5</v>
      </c>
      <c r="AE40" s="6">
        <f t="shared" si="18"/>
        <v>5.2818474710614183E-4</v>
      </c>
      <c r="AF40" s="6">
        <f t="shared" si="19"/>
        <v>-1.6510668061209266E-4</v>
      </c>
      <c r="AG40" s="6">
        <f t="shared" si="20"/>
        <v>1.0382389244859347E-2</v>
      </c>
      <c r="AH40" s="6">
        <f t="shared" si="21"/>
        <v>1.8648583500424643E-4</v>
      </c>
      <c r="AI40" s="6">
        <f t="shared" si="22"/>
        <v>4.1734986372743421E-4</v>
      </c>
      <c r="AJ40" s="6">
        <f t="shared" si="23"/>
        <v>2.2931310799223503E-4</v>
      </c>
      <c r="AK40" s="6">
        <f t="shared" si="24"/>
        <v>-3.673875606644561E-4</v>
      </c>
      <c r="AL40" s="6">
        <f t="shared" si="25"/>
        <v>-1.6510668061209266E-4</v>
      </c>
      <c r="AM40" s="6">
        <f t="shared" si="26"/>
        <v>3.7530477616085633E-3</v>
      </c>
      <c r="AN40" s="6"/>
      <c r="AO40" s="6"/>
      <c r="AP40" s="6"/>
      <c r="BD40" t="s">
        <v>12</v>
      </c>
      <c r="BE40">
        <v>0.33603542590017788</v>
      </c>
      <c r="BF40">
        <v>-4.449930722318772E-2</v>
      </c>
      <c r="BG40">
        <v>8.5918491078026085E-2</v>
      </c>
      <c r="BH40">
        <v>3.0844658995217451E-2</v>
      </c>
      <c r="BI40">
        <v>-8.141621364444987E-2</v>
      </c>
      <c r="BJ40">
        <v>7.6048911728600302E-2</v>
      </c>
      <c r="BK40">
        <v>3.0003511571565687E-2</v>
      </c>
      <c r="BL40">
        <v>0.24016015565800314</v>
      </c>
      <c r="BM40">
        <v>0.10084457711840668</v>
      </c>
      <c r="BN40">
        <v>1</v>
      </c>
    </row>
    <row r="41" spans="1:68" x14ac:dyDescent="0.35">
      <c r="A41" s="7">
        <v>45692</v>
      </c>
      <c r="B41">
        <v>58.675899999999999</v>
      </c>
      <c r="C41">
        <v>61.632100000000001</v>
      </c>
      <c r="D41">
        <v>28.1267</v>
      </c>
      <c r="E41">
        <v>32.710099999999997</v>
      </c>
      <c r="F41">
        <v>24.849499999999999</v>
      </c>
      <c r="G41">
        <v>35.268099999999997</v>
      </c>
      <c r="H41">
        <v>29.530100000000001</v>
      </c>
      <c r="I41">
        <v>60.341799999999999</v>
      </c>
      <c r="J41">
        <v>61.300899999999999</v>
      </c>
      <c r="K41">
        <v>56.205655</v>
      </c>
      <c r="L41">
        <v>13266.45</v>
      </c>
      <c r="M41">
        <v>4.3183999999999996</v>
      </c>
      <c r="O41" s="6">
        <f t="shared" si="4"/>
        <v>9.715323963432887E-5</v>
      </c>
      <c r="P41" s="6">
        <f t="shared" si="5"/>
        <v>5.6495982778481668E-4</v>
      </c>
      <c r="Q41" s="6">
        <f t="shared" si="6"/>
        <v>-2.1682875504747123E-4</v>
      </c>
      <c r="R41" s="6">
        <f t="shared" si="7"/>
        <v>1.4082739153995494E-3</v>
      </c>
      <c r="S41" s="6">
        <f t="shared" si="8"/>
        <v>4.7508424693099016E-4</v>
      </c>
      <c r="T41" s="6">
        <f t="shared" si="9"/>
        <v>2.8235253975115171E-3</v>
      </c>
      <c r="U41" s="6">
        <f t="shared" si="10"/>
        <v>0</v>
      </c>
      <c r="V41" s="6">
        <f t="shared" si="11"/>
        <v>0</v>
      </c>
      <c r="W41" s="6">
        <f t="shared" si="12"/>
        <v>2.2300517457021218E-3</v>
      </c>
      <c r="X41" s="6">
        <f t="shared" si="13"/>
        <v>3.897923874971454E-4</v>
      </c>
      <c r="Y41" s="6">
        <f t="shared" si="14"/>
        <v>7.2309225955702328E-3</v>
      </c>
      <c r="Z41" s="6">
        <f t="shared" si="1"/>
        <v>0.21150000000000002</v>
      </c>
      <c r="AA41" s="6">
        <f t="shared" si="15"/>
        <v>1.6778222723390357E-4</v>
      </c>
      <c r="AC41" s="6">
        <f t="shared" si="16"/>
        <v>-7.06289875995747E-5</v>
      </c>
      <c r="AD41" s="6">
        <f t="shared" si="17"/>
        <v>3.9717760055091311E-4</v>
      </c>
      <c r="AE41" s="6">
        <f t="shared" si="18"/>
        <v>-3.846109822813748E-4</v>
      </c>
      <c r="AF41" s="6">
        <f t="shared" si="19"/>
        <v>1.2404916881656458E-3</v>
      </c>
      <c r="AG41" s="6">
        <f t="shared" si="20"/>
        <v>3.0730201969708659E-4</v>
      </c>
      <c r="AH41" s="6">
        <f t="shared" si="21"/>
        <v>2.6557431702776135E-3</v>
      </c>
      <c r="AI41" s="6">
        <f t="shared" si="22"/>
        <v>-1.6778222723390357E-4</v>
      </c>
      <c r="AJ41" s="6">
        <f t="shared" si="23"/>
        <v>-1.6778222723390357E-4</v>
      </c>
      <c r="AK41" s="6">
        <f t="shared" si="24"/>
        <v>2.0622695184682183E-3</v>
      </c>
      <c r="AL41" s="6">
        <f t="shared" si="25"/>
        <v>2.2201016026324183E-4</v>
      </c>
      <c r="AM41" s="6">
        <f t="shared" si="26"/>
        <v>7.0631403683363292E-3</v>
      </c>
      <c r="AN41" s="6"/>
      <c r="AO41" s="6"/>
      <c r="AP41" s="6"/>
      <c r="BD41" t="s">
        <v>14</v>
      </c>
      <c r="BE41">
        <v>8.6568888067545865E-3</v>
      </c>
      <c r="BF41">
        <v>-4.2184607711917912E-2</v>
      </c>
      <c r="BG41">
        <v>0.18000941437823706</v>
      </c>
      <c r="BH41">
        <v>-1.1568855795731418E-2</v>
      </c>
      <c r="BI41">
        <v>0.3071398677540228</v>
      </c>
      <c r="BJ41">
        <v>0.57163115812547982</v>
      </c>
      <c r="BK41">
        <v>4.0138808338718301E-2</v>
      </c>
      <c r="BL41">
        <v>2.5745578282388569E-2</v>
      </c>
      <c r="BM41">
        <v>-2.2793188860182143E-2</v>
      </c>
      <c r="BN41">
        <v>8.9576180765591651E-2</v>
      </c>
      <c r="BO41">
        <v>1</v>
      </c>
    </row>
    <row r="42" spans="1:68" ht="15" thickBot="1" x14ac:dyDescent="0.4">
      <c r="A42" s="7">
        <v>45691</v>
      </c>
      <c r="B42">
        <v>58.670200000000001</v>
      </c>
      <c r="C42">
        <v>61.597299999999997</v>
      </c>
      <c r="D42">
        <v>28.1328</v>
      </c>
      <c r="E42">
        <v>32.664099999999998</v>
      </c>
      <c r="F42">
        <v>24.837700000000002</v>
      </c>
      <c r="G42">
        <v>35.168799999999997</v>
      </c>
      <c r="H42">
        <v>29.530100000000001</v>
      </c>
      <c r="I42">
        <v>60.341799999999999</v>
      </c>
      <c r="J42">
        <v>61.164499999999997</v>
      </c>
      <c r="K42">
        <v>56.183754999999998</v>
      </c>
      <c r="L42">
        <v>13171.21</v>
      </c>
      <c r="M42">
        <v>4.3606999999999996</v>
      </c>
      <c r="O42" s="6">
        <f t="shared" si="4"/>
        <v>1.0339603068438841E-3</v>
      </c>
      <c r="P42" s="6">
        <f t="shared" si="5"/>
        <v>1.3395128659885458E-3</v>
      </c>
      <c r="Q42" s="6">
        <f t="shared" si="6"/>
        <v>3.9115561592772963E-4</v>
      </c>
      <c r="R42" s="6">
        <f t="shared" si="7"/>
        <v>3.6751081859964785E-4</v>
      </c>
      <c r="S42" s="6">
        <f t="shared" si="8"/>
        <v>2.2920878579875126E-3</v>
      </c>
      <c r="T42" s="6">
        <f t="shared" si="9"/>
        <v>-3.454167811916542E-3</v>
      </c>
      <c r="U42" s="6">
        <f t="shared" si="10"/>
        <v>9.7622816621645292E-4</v>
      </c>
      <c r="V42" s="6">
        <f t="shared" si="11"/>
        <v>1.1436167127154562E-4</v>
      </c>
      <c r="W42" s="6">
        <f t="shared" si="12"/>
        <v>1.798461171209631E-5</v>
      </c>
      <c r="X42" s="6">
        <f t="shared" si="13"/>
        <v>3.8233153423217203E-5</v>
      </c>
      <c r="Y42" s="6">
        <f t="shared" si="14"/>
        <v>-7.5478209500443594E-3</v>
      </c>
      <c r="Z42" s="6">
        <f t="shared" si="1"/>
        <v>-0.16749999999999599</v>
      </c>
      <c r="AA42" s="6">
        <f t="shared" si="15"/>
        <v>1.6939125701842528E-4</v>
      </c>
      <c r="AC42" s="6">
        <f t="shared" si="16"/>
        <v>8.6456904982545879E-4</v>
      </c>
      <c r="AD42" s="6">
        <f t="shared" si="17"/>
        <v>1.1701216089701205E-3</v>
      </c>
      <c r="AE42" s="6">
        <f t="shared" si="18"/>
        <v>2.2176435890930435E-4</v>
      </c>
      <c r="AF42" s="6">
        <f t="shared" si="19"/>
        <v>1.9811956158122257E-4</v>
      </c>
      <c r="AG42" s="6">
        <f t="shared" si="20"/>
        <v>2.1226966009690873E-3</v>
      </c>
      <c r="AH42" s="6">
        <f t="shared" si="21"/>
        <v>-3.6235590689349673E-3</v>
      </c>
      <c r="AI42" s="6">
        <f t="shared" si="22"/>
        <v>8.0683690919802764E-4</v>
      </c>
      <c r="AJ42" s="6">
        <f t="shared" si="23"/>
        <v>-5.5029585746879661E-5</v>
      </c>
      <c r="AK42" s="6">
        <f t="shared" si="24"/>
        <v>-1.5140664530632897E-4</v>
      </c>
      <c r="AL42" s="6">
        <f t="shared" si="25"/>
        <v>-1.3115810359520808E-4</v>
      </c>
      <c r="AM42" s="6">
        <f t="shared" si="26"/>
        <v>-7.7172122070627847E-3</v>
      </c>
      <c r="AN42" s="6"/>
      <c r="AO42" s="6"/>
      <c r="AP42" s="6"/>
      <c r="BD42" t="s">
        <v>57</v>
      </c>
      <c r="BE42" s="10">
        <v>-0.13051886709024232</v>
      </c>
      <c r="BF42" s="10">
        <v>5.3099003469125668E-2</v>
      </c>
      <c r="BG42" s="10">
        <v>0.11374143468768423</v>
      </c>
      <c r="BH42" s="10">
        <v>-3.9006293087210285E-2</v>
      </c>
      <c r="BI42" s="10">
        <v>0.84498588727445645</v>
      </c>
      <c r="BJ42" s="10">
        <v>0.47127226517511855</v>
      </c>
      <c r="BK42" s="10">
        <v>0.14512827875865503</v>
      </c>
      <c r="BL42" s="10">
        <v>-1.6184272864300433E-2</v>
      </c>
      <c r="BM42" s="10">
        <v>-2.0920084981603842E-2</v>
      </c>
      <c r="BN42" s="10">
        <v>-7.3144515465817531E-2</v>
      </c>
      <c r="BO42" s="10">
        <v>0.20943618390282184</v>
      </c>
      <c r="BP42" s="10">
        <v>1</v>
      </c>
    </row>
    <row r="43" spans="1:68" x14ac:dyDescent="0.35">
      <c r="A43" s="7">
        <v>45688</v>
      </c>
      <c r="B43">
        <v>58.6096</v>
      </c>
      <c r="C43">
        <v>61.514899999999997</v>
      </c>
      <c r="D43">
        <v>28.1218</v>
      </c>
      <c r="E43">
        <v>32.652099999999997</v>
      </c>
      <c r="F43">
        <v>24.780899999999999</v>
      </c>
      <c r="G43">
        <v>35.290700000000001</v>
      </c>
      <c r="H43">
        <v>29.501300000000001</v>
      </c>
      <c r="I43">
        <v>60.334899999999998</v>
      </c>
      <c r="J43">
        <v>61.163400000000003</v>
      </c>
      <c r="K43">
        <v>56.181607</v>
      </c>
      <c r="L43">
        <v>13271.38</v>
      </c>
      <c r="M43">
        <v>4.3272000000000004</v>
      </c>
      <c r="O43" s="6">
        <f t="shared" si="4"/>
        <v>3.8404358638688407E-4</v>
      </c>
      <c r="P43" s="6">
        <f t="shared" si="5"/>
        <v>3.7728669072412124E-4</v>
      </c>
      <c r="Q43" s="6">
        <f t="shared" si="6"/>
        <v>1.9524708732674423E-3</v>
      </c>
      <c r="R43" s="6">
        <f t="shared" si="7"/>
        <v>0</v>
      </c>
      <c r="S43" s="6">
        <f t="shared" si="8"/>
        <v>-2.0417532498914204E-3</v>
      </c>
      <c r="T43" s="6">
        <f t="shared" si="9"/>
        <v>-1.7565281936937627E-4</v>
      </c>
      <c r="U43" s="6">
        <f t="shared" si="10"/>
        <v>1.9664016544895802E-4</v>
      </c>
      <c r="V43" s="6">
        <f t="shared" si="11"/>
        <v>3.9296183793391393E-4</v>
      </c>
      <c r="W43" s="6">
        <f t="shared" si="12"/>
        <v>-8.053884242974485E-4</v>
      </c>
      <c r="X43" s="6">
        <f t="shared" si="13"/>
        <v>5.8264729426893425E-4</v>
      </c>
      <c r="Y43" s="6">
        <f t="shared" si="14"/>
        <v>-4.983561818434068E-3</v>
      </c>
      <c r="Z43" s="6">
        <f t="shared" si="1"/>
        <v>-4.4000000000004036E-2</v>
      </c>
      <c r="AA43" s="6">
        <f t="shared" si="15"/>
        <v>1.6811701981866989E-4</v>
      </c>
      <c r="AC43" s="6">
        <f t="shared" si="16"/>
        <v>2.1592656656821418E-4</v>
      </c>
      <c r="AD43" s="6">
        <f t="shared" si="17"/>
        <v>2.0916967090545135E-4</v>
      </c>
      <c r="AE43" s="6">
        <f t="shared" si="18"/>
        <v>1.7843538534487724E-3</v>
      </c>
      <c r="AF43" s="6">
        <f t="shared" si="19"/>
        <v>-1.6811701981866989E-4</v>
      </c>
      <c r="AG43" s="6">
        <f t="shared" si="20"/>
        <v>-2.2098702697100903E-3</v>
      </c>
      <c r="AH43" s="6">
        <f t="shared" si="21"/>
        <v>-3.4376983918804616E-4</v>
      </c>
      <c r="AI43" s="6">
        <f t="shared" si="22"/>
        <v>2.8523145630288127E-5</v>
      </c>
      <c r="AJ43" s="6">
        <f t="shared" si="23"/>
        <v>2.2484481811524404E-4</v>
      </c>
      <c r="AK43" s="6">
        <f t="shared" si="24"/>
        <v>-9.7350544411611839E-4</v>
      </c>
      <c r="AL43" s="6">
        <f t="shared" si="25"/>
        <v>4.1453027445026436E-4</v>
      </c>
      <c r="AM43" s="6">
        <f t="shared" si="26"/>
        <v>-5.1516788382527379E-3</v>
      </c>
      <c r="AN43" s="6"/>
      <c r="AO43" s="6"/>
      <c r="AP43" s="6"/>
    </row>
    <row r="44" spans="1:68" x14ac:dyDescent="0.35">
      <c r="A44" s="7">
        <v>45687</v>
      </c>
      <c r="B44">
        <v>58.5871</v>
      </c>
      <c r="C44">
        <v>61.491700000000002</v>
      </c>
      <c r="D44">
        <v>28.067</v>
      </c>
      <c r="E44">
        <v>32.652099999999997</v>
      </c>
      <c r="F44">
        <v>24.831600000000002</v>
      </c>
      <c r="G44">
        <v>35.296900000000001</v>
      </c>
      <c r="H44">
        <v>29.4955</v>
      </c>
      <c r="I44">
        <v>60.311199999999999</v>
      </c>
      <c r="J44">
        <v>61.212699999999998</v>
      </c>
      <c r="K44">
        <v>56.148891999999996</v>
      </c>
      <c r="L44">
        <v>13337.85</v>
      </c>
      <c r="M44">
        <v>4.3183999999999996</v>
      </c>
      <c r="O44" s="6">
        <f t="shared" si="4"/>
        <v>0</v>
      </c>
      <c r="P44" s="6">
        <f t="shared" si="5"/>
        <v>-9.4312776942162557E-5</v>
      </c>
      <c r="Q44" s="6">
        <f t="shared" si="6"/>
        <v>1.5629906648777503E-3</v>
      </c>
      <c r="R44" s="6">
        <f t="shared" si="7"/>
        <v>1.4722074831077236E-3</v>
      </c>
      <c r="S44" s="6">
        <f t="shared" si="8"/>
        <v>7.1734276894308557E-4</v>
      </c>
      <c r="T44" s="6">
        <f t="shared" si="9"/>
        <v>1.3986767893416907E-3</v>
      </c>
      <c r="U44" s="6">
        <f t="shared" si="10"/>
        <v>3.9004205670867265E-4</v>
      </c>
      <c r="V44" s="6">
        <f t="shared" si="11"/>
        <v>1.9569017270493205E-4</v>
      </c>
      <c r="W44" s="6">
        <f t="shared" si="12"/>
        <v>1.1088414569326854E-3</v>
      </c>
      <c r="X44" s="6">
        <f t="shared" si="13"/>
        <v>1.9425349184665208E-4</v>
      </c>
      <c r="Y44" s="6">
        <f t="shared" si="14"/>
        <v>5.2910651094957295E-3</v>
      </c>
      <c r="Z44" s="6">
        <f t="shared" si="1"/>
        <v>7.0500000000000007E-2</v>
      </c>
      <c r="AA44" s="6">
        <f t="shared" si="15"/>
        <v>1.6778222723390357E-4</v>
      </c>
      <c r="AC44" s="6">
        <f t="shared" si="16"/>
        <v>-1.6778222723390357E-4</v>
      </c>
      <c r="AD44" s="6">
        <f t="shared" si="17"/>
        <v>-2.6209500417606613E-4</v>
      </c>
      <c r="AE44" s="6">
        <f t="shared" si="18"/>
        <v>1.3952084376438467E-3</v>
      </c>
      <c r="AF44" s="6">
        <f t="shared" si="19"/>
        <v>1.3044252558738201E-3</v>
      </c>
      <c r="AG44" s="6">
        <f t="shared" si="20"/>
        <v>5.49560541709182E-4</v>
      </c>
      <c r="AH44" s="6">
        <f t="shared" si="21"/>
        <v>1.2308945621077871E-3</v>
      </c>
      <c r="AI44" s="6">
        <f t="shared" si="22"/>
        <v>2.2225982947476908E-4</v>
      </c>
      <c r="AJ44" s="6">
        <f t="shared" si="23"/>
        <v>2.7907945471028484E-5</v>
      </c>
      <c r="AK44" s="6">
        <f t="shared" si="24"/>
        <v>9.4105922969878186E-4</v>
      </c>
      <c r="AL44" s="6">
        <f t="shared" si="25"/>
        <v>2.6471264612748513E-5</v>
      </c>
      <c r="AM44" s="6">
        <f t="shared" si="26"/>
        <v>5.1232828822618259E-3</v>
      </c>
      <c r="AN44" s="6"/>
      <c r="AO44" s="6"/>
      <c r="AP44" s="6"/>
    </row>
    <row r="45" spans="1:68" x14ac:dyDescent="0.35">
      <c r="A45" s="7">
        <v>45686</v>
      </c>
      <c r="B45">
        <v>58.5871</v>
      </c>
      <c r="C45">
        <v>61.497500000000002</v>
      </c>
      <c r="D45">
        <v>28.023199999999999</v>
      </c>
      <c r="E45">
        <v>32.604100000000003</v>
      </c>
      <c r="F45">
        <v>24.813800000000001</v>
      </c>
      <c r="G45">
        <v>35.247599999999998</v>
      </c>
      <c r="H45">
        <v>29.484000000000002</v>
      </c>
      <c r="I45">
        <v>60.299399999999999</v>
      </c>
      <c r="J45">
        <v>61.1449</v>
      </c>
      <c r="K45">
        <v>56.137987000000003</v>
      </c>
      <c r="L45">
        <v>13267.65</v>
      </c>
      <c r="M45">
        <v>4.3324999999999996</v>
      </c>
      <c r="O45" s="6">
        <f t="shared" si="4"/>
        <v>1.929124314137276E-4</v>
      </c>
      <c r="P45" s="6">
        <f t="shared" si="5"/>
        <v>9.43216726809748E-5</v>
      </c>
      <c r="Q45" s="6">
        <f t="shared" si="6"/>
        <v>-7.8088507439810773E-4</v>
      </c>
      <c r="R45" s="6">
        <f t="shared" si="7"/>
        <v>3.6511803437644375E-4</v>
      </c>
      <c r="S45" s="6">
        <f t="shared" si="8"/>
        <v>-7.2890113120627209E-4</v>
      </c>
      <c r="T45" s="6">
        <f t="shared" si="9"/>
        <v>1.0508199235457205E-3</v>
      </c>
      <c r="U45" s="6">
        <f t="shared" si="10"/>
        <v>-3.8988998321776158E-4</v>
      </c>
      <c r="V45" s="6">
        <f t="shared" si="11"/>
        <v>1.9572847484394806E-4</v>
      </c>
      <c r="W45" s="6">
        <f t="shared" si="12"/>
        <v>1.918797662704641E-3</v>
      </c>
      <c r="X45" s="6">
        <f t="shared" si="13"/>
        <v>1.9427341342503901E-4</v>
      </c>
      <c r="Y45" s="6">
        <f t="shared" si="14"/>
        <v>-4.6736859478093695E-3</v>
      </c>
      <c r="Z45" s="6">
        <f t="shared" si="1"/>
        <v>-1.7499999999999183E-2</v>
      </c>
      <c r="AA45" s="6">
        <f t="shared" si="15"/>
        <v>1.6831864269017949E-4</v>
      </c>
      <c r="AC45" s="6">
        <f t="shared" si="16"/>
        <v>2.4593788723548116E-5</v>
      </c>
      <c r="AD45" s="6">
        <f t="shared" si="17"/>
        <v>-7.3996970009204688E-5</v>
      </c>
      <c r="AE45" s="6">
        <f t="shared" si="18"/>
        <v>-9.4920371708828721E-4</v>
      </c>
      <c r="AF45" s="6">
        <f t="shared" si="19"/>
        <v>1.9679939168626426E-4</v>
      </c>
      <c r="AG45" s="6">
        <f t="shared" si="20"/>
        <v>-8.9721977389645158E-4</v>
      </c>
      <c r="AH45" s="6">
        <f t="shared" si="21"/>
        <v>8.8250128085554103E-4</v>
      </c>
      <c r="AI45" s="6">
        <f t="shared" si="22"/>
        <v>-5.5820862590794107E-4</v>
      </c>
      <c r="AJ45" s="6">
        <f t="shared" si="23"/>
        <v>2.7409832153768576E-5</v>
      </c>
      <c r="AK45" s="6">
        <f t="shared" si="24"/>
        <v>1.7504790200144615E-3</v>
      </c>
      <c r="AL45" s="6">
        <f t="shared" si="25"/>
        <v>2.5954770734859522E-5</v>
      </c>
      <c r="AM45" s="6">
        <f t="shared" si="26"/>
        <v>-4.842004590499549E-3</v>
      </c>
      <c r="AN45" s="6"/>
      <c r="AO45" s="6"/>
      <c r="AP45" s="6"/>
    </row>
    <row r="46" spans="1:68" x14ac:dyDescent="0.35">
      <c r="A46" s="7">
        <v>45685</v>
      </c>
      <c r="B46">
        <v>58.575800000000001</v>
      </c>
      <c r="C46">
        <v>61.491700000000002</v>
      </c>
      <c r="D46">
        <v>28.045100000000001</v>
      </c>
      <c r="E46">
        <v>32.592199999999998</v>
      </c>
      <c r="F46">
        <v>24.831900000000001</v>
      </c>
      <c r="G46">
        <v>35.210599999999999</v>
      </c>
      <c r="H46">
        <v>29.4955</v>
      </c>
      <c r="I46">
        <v>60.287599999999998</v>
      </c>
      <c r="J46">
        <v>61.027799999999999</v>
      </c>
      <c r="K46">
        <v>56.127082999999999</v>
      </c>
      <c r="L46">
        <v>13329.95</v>
      </c>
      <c r="M46">
        <v>4.3289999999999997</v>
      </c>
      <c r="O46" s="6">
        <f t="shared" si="4"/>
        <v>5.7736326056501142E-4</v>
      </c>
      <c r="P46" s="6">
        <f t="shared" si="5"/>
        <v>1.3189883847604111E-3</v>
      </c>
      <c r="Q46" s="6">
        <f t="shared" si="6"/>
        <v>-3.9207159940257696E-4</v>
      </c>
      <c r="R46" s="6">
        <f t="shared" si="7"/>
        <v>7.3691515036133914E-4</v>
      </c>
      <c r="S46" s="6">
        <f t="shared" si="8"/>
        <v>7.2943281561066442E-4</v>
      </c>
      <c r="T46" s="6">
        <f t="shared" si="9"/>
        <v>-6.9816547089274206E-4</v>
      </c>
      <c r="U46" s="6">
        <f t="shared" si="10"/>
        <v>7.8038849775219354E-4</v>
      </c>
      <c r="V46" s="6">
        <f t="shared" si="11"/>
        <v>1.9576679197963465E-4</v>
      </c>
      <c r="W46" s="6">
        <f t="shared" si="12"/>
        <v>2.0158812105108836E-4</v>
      </c>
      <c r="X46" s="6">
        <f t="shared" si="13"/>
        <v>5.8321363028812634E-4</v>
      </c>
      <c r="Y46" s="6">
        <f t="shared" si="14"/>
        <v>9.2185227498999822E-3</v>
      </c>
      <c r="Z46" s="6">
        <f t="shared" si="1"/>
        <v>3.9500000000001201E-2</v>
      </c>
      <c r="AA46" s="6">
        <f t="shared" si="15"/>
        <v>1.6818549665487126E-4</v>
      </c>
      <c r="AC46" s="6">
        <f t="shared" si="16"/>
        <v>4.0917776391014016E-4</v>
      </c>
      <c r="AD46" s="6">
        <f t="shared" si="17"/>
        <v>1.1508028881055399E-3</v>
      </c>
      <c r="AE46" s="6">
        <f t="shared" si="18"/>
        <v>-5.6025709605744822E-4</v>
      </c>
      <c r="AF46" s="6">
        <f t="shared" si="19"/>
        <v>5.6872965370646789E-4</v>
      </c>
      <c r="AG46" s="6">
        <f t="shared" si="20"/>
        <v>5.6124731895579316E-4</v>
      </c>
      <c r="AH46" s="6">
        <f t="shared" si="21"/>
        <v>-8.6635096754761332E-4</v>
      </c>
      <c r="AI46" s="6">
        <f t="shared" si="22"/>
        <v>6.1220300109732229E-4</v>
      </c>
      <c r="AJ46" s="6">
        <f t="shared" si="23"/>
        <v>2.7581295324763389E-5</v>
      </c>
      <c r="AK46" s="6">
        <f t="shared" si="24"/>
        <v>3.3402624396217107E-5</v>
      </c>
      <c r="AL46" s="6">
        <f t="shared" si="25"/>
        <v>4.1502813363325508E-4</v>
      </c>
      <c r="AM46" s="6">
        <f t="shared" si="26"/>
        <v>9.050337253245111E-3</v>
      </c>
      <c r="AN46" s="6"/>
      <c r="AO46" s="6"/>
      <c r="AP46" s="6"/>
    </row>
    <row r="47" spans="1:68" x14ac:dyDescent="0.35">
      <c r="A47" s="7">
        <v>45684</v>
      </c>
      <c r="B47">
        <v>58.542000000000002</v>
      </c>
      <c r="C47">
        <v>61.410699999999999</v>
      </c>
      <c r="D47">
        <v>28.056100000000001</v>
      </c>
      <c r="E47">
        <v>32.568199999999997</v>
      </c>
      <c r="F47">
        <v>24.813800000000001</v>
      </c>
      <c r="G47">
        <v>35.235199999999999</v>
      </c>
      <c r="H47">
        <v>29.4725</v>
      </c>
      <c r="I47">
        <v>60.275799999999997</v>
      </c>
      <c r="J47">
        <v>61.015500000000003</v>
      </c>
      <c r="K47">
        <v>56.094368000000003</v>
      </c>
      <c r="L47">
        <v>13208.19</v>
      </c>
      <c r="M47">
        <v>4.3369</v>
      </c>
      <c r="O47" s="6">
        <f t="shared" si="4"/>
        <v>1.9135224531363626E-4</v>
      </c>
      <c r="P47" s="6">
        <f t="shared" si="5"/>
        <v>-7.5337227655114525E-4</v>
      </c>
      <c r="Q47" s="6">
        <f t="shared" si="6"/>
        <v>3.2088879064140485E-4</v>
      </c>
      <c r="R47" s="6">
        <f t="shared" si="7"/>
        <v>0</v>
      </c>
      <c r="S47" s="6">
        <f t="shared" si="8"/>
        <v>7.986286011406607E-3</v>
      </c>
      <c r="T47" s="6">
        <f t="shared" si="9"/>
        <v>3.4920463675613966E-4</v>
      </c>
      <c r="U47" s="6">
        <f t="shared" si="10"/>
        <v>-3.9004205670878367E-4</v>
      </c>
      <c r="V47" s="6">
        <f t="shared" si="11"/>
        <v>0</v>
      </c>
      <c r="W47" s="6">
        <f t="shared" si="12"/>
        <v>4.05799677137475E-3</v>
      </c>
      <c r="X47" s="6">
        <f t="shared" si="13"/>
        <v>-1.9436675764850087E-4</v>
      </c>
      <c r="Y47" s="6">
        <f t="shared" si="14"/>
        <v>-1.457230232976281E-2</v>
      </c>
      <c r="Z47" s="6">
        <f t="shared" si="1"/>
        <v>0.4455000000000009</v>
      </c>
      <c r="AA47" s="6">
        <f t="shared" si="15"/>
        <v>1.684860199657745E-4</v>
      </c>
      <c r="AC47" s="6">
        <f t="shared" si="16"/>
        <v>2.2866225347861757E-5</v>
      </c>
      <c r="AD47" s="6">
        <f t="shared" si="17"/>
        <v>-9.2185829651691975E-4</v>
      </c>
      <c r="AE47" s="6">
        <f t="shared" si="18"/>
        <v>1.5240277067563035E-4</v>
      </c>
      <c r="AF47" s="6">
        <f t="shared" si="19"/>
        <v>-1.684860199657745E-4</v>
      </c>
      <c r="AG47" s="6">
        <f t="shared" si="20"/>
        <v>7.8177999914408325E-3</v>
      </c>
      <c r="AH47" s="6">
        <f t="shared" si="21"/>
        <v>1.8071861679036516E-4</v>
      </c>
      <c r="AI47" s="6">
        <f t="shared" si="22"/>
        <v>-5.5852807667455817E-4</v>
      </c>
      <c r="AJ47" s="6">
        <f t="shared" si="23"/>
        <v>-1.684860199657745E-4</v>
      </c>
      <c r="AK47" s="6">
        <f t="shared" si="24"/>
        <v>3.8895107514089755E-3</v>
      </c>
      <c r="AL47" s="6">
        <f t="shared" si="25"/>
        <v>-3.6285277761427537E-4</v>
      </c>
      <c r="AM47" s="6">
        <f t="shared" si="26"/>
        <v>-1.4740788349728584E-2</v>
      </c>
      <c r="AN47" s="6"/>
      <c r="AO47" s="6"/>
      <c r="AP47" s="6"/>
    </row>
    <row r="48" spans="1:68" x14ac:dyDescent="0.35">
      <c r="A48" s="7">
        <v>45681</v>
      </c>
      <c r="B48">
        <v>58.530799999999999</v>
      </c>
      <c r="C48">
        <v>61.457000000000001</v>
      </c>
      <c r="D48">
        <v>28.0471</v>
      </c>
      <c r="E48">
        <v>32.568199999999997</v>
      </c>
      <c r="F48">
        <v>24.6172</v>
      </c>
      <c r="G48">
        <v>35.222900000000003</v>
      </c>
      <c r="H48">
        <v>29.484000000000002</v>
      </c>
      <c r="I48">
        <v>60.275799999999997</v>
      </c>
      <c r="J48">
        <v>60.768900000000002</v>
      </c>
      <c r="K48">
        <v>56.105272999999997</v>
      </c>
      <c r="L48">
        <v>13403.51</v>
      </c>
      <c r="M48">
        <v>4.4260000000000002</v>
      </c>
      <c r="O48" s="6">
        <f t="shared" si="4"/>
        <v>5.778074089268781E-4</v>
      </c>
      <c r="P48" s="6">
        <f t="shared" si="5"/>
        <v>7.5394027425201848E-4</v>
      </c>
      <c r="Q48" s="6">
        <f t="shared" si="6"/>
        <v>7.1313705424458362E-5</v>
      </c>
      <c r="R48" s="6">
        <f t="shared" si="7"/>
        <v>1.1065959264973113E-3</v>
      </c>
      <c r="S48" s="6">
        <f t="shared" si="8"/>
        <v>6.7071262199869253E-4</v>
      </c>
      <c r="T48" s="6">
        <f t="shared" si="9"/>
        <v>1.0515575841461011E-3</v>
      </c>
      <c r="U48" s="6">
        <f t="shared" si="10"/>
        <v>1.5626061553095649E-3</v>
      </c>
      <c r="V48" s="6">
        <f t="shared" si="11"/>
        <v>3.9334728582063327E-4</v>
      </c>
      <c r="W48" s="6">
        <f t="shared" si="12"/>
        <v>2.0244714154515897E-4</v>
      </c>
      <c r="X48" s="6">
        <f t="shared" si="13"/>
        <v>1.9440454342922742E-4</v>
      </c>
      <c r="Y48" s="6">
        <f t="shared" si="14"/>
        <v>-2.7602913855844236E-3</v>
      </c>
      <c r="Z48" s="6">
        <f t="shared" si="1"/>
        <v>0.12499999999999734</v>
      </c>
      <c r="AA48" s="6">
        <f t="shared" si="15"/>
        <v>1.7187389799211417E-4</v>
      </c>
      <c r="AC48" s="6">
        <f t="shared" si="16"/>
        <v>4.0593351093476393E-4</v>
      </c>
      <c r="AD48" s="6">
        <f t="shared" si="17"/>
        <v>5.8206637625990432E-4</v>
      </c>
      <c r="AE48" s="6">
        <f t="shared" si="18"/>
        <v>-1.005601925676558E-4</v>
      </c>
      <c r="AF48" s="6">
        <f t="shared" si="19"/>
        <v>9.3472202850519714E-4</v>
      </c>
      <c r="AG48" s="6">
        <f t="shared" si="20"/>
        <v>4.9883872400657836E-4</v>
      </c>
      <c r="AH48" s="6">
        <f t="shared" si="21"/>
        <v>8.7968368615398695E-4</v>
      </c>
      <c r="AI48" s="6">
        <f t="shared" si="22"/>
        <v>1.3907322573174508E-3</v>
      </c>
      <c r="AJ48" s="6">
        <f t="shared" si="23"/>
        <v>2.2147338782851911E-4</v>
      </c>
      <c r="AK48" s="6">
        <f t="shared" si="24"/>
        <v>3.0573243553044804E-5</v>
      </c>
      <c r="AL48" s="6">
        <f t="shared" si="25"/>
        <v>2.253064543711325E-5</v>
      </c>
      <c r="AM48" s="6">
        <f t="shared" si="26"/>
        <v>-2.9321652835765377E-3</v>
      </c>
      <c r="AN48" s="6"/>
      <c r="AO48" s="6"/>
      <c r="AP48" s="6"/>
    </row>
    <row r="49" spans="1:42" x14ac:dyDescent="0.35">
      <c r="A49" s="7">
        <v>45680</v>
      </c>
      <c r="B49">
        <v>58.497</v>
      </c>
      <c r="C49">
        <v>61.410699999999999</v>
      </c>
      <c r="D49">
        <v>28.045100000000001</v>
      </c>
      <c r="E49">
        <v>32.532200000000003</v>
      </c>
      <c r="F49">
        <v>24.6007</v>
      </c>
      <c r="G49">
        <v>35.185899999999997</v>
      </c>
      <c r="H49">
        <v>29.437999999999999</v>
      </c>
      <c r="I49">
        <v>60.252099999999999</v>
      </c>
      <c r="J49">
        <v>60.756599999999999</v>
      </c>
      <c r="K49">
        <v>56.094368000000003</v>
      </c>
      <c r="L49">
        <v>13440.61</v>
      </c>
      <c r="M49">
        <v>4.4509999999999996</v>
      </c>
      <c r="O49" s="6">
        <f t="shared" si="4"/>
        <v>1.9320962218105642E-4</v>
      </c>
      <c r="P49" s="6">
        <f t="shared" si="5"/>
        <v>0</v>
      </c>
      <c r="Q49" s="6">
        <f t="shared" si="6"/>
        <v>-9.7604417134211641E-4</v>
      </c>
      <c r="R49" s="6">
        <f t="shared" si="7"/>
        <v>0</v>
      </c>
      <c r="S49" s="6">
        <f t="shared" si="8"/>
        <v>-2.7767418481344786E-3</v>
      </c>
      <c r="T49" s="6">
        <f t="shared" si="9"/>
        <v>8.7611754766725447E-4</v>
      </c>
      <c r="U49" s="6">
        <f t="shared" si="10"/>
        <v>0</v>
      </c>
      <c r="V49" s="6">
        <f t="shared" si="11"/>
        <v>3.9184107191791995E-4</v>
      </c>
      <c r="W49" s="6">
        <f t="shared" si="12"/>
        <v>0</v>
      </c>
      <c r="X49" s="6">
        <f t="shared" si="13"/>
        <v>0</v>
      </c>
      <c r="Y49" s="6">
        <f t="shared" si="14"/>
        <v>5.3293500960405193E-3</v>
      </c>
      <c r="Z49" s="6">
        <f t="shared" si="1"/>
        <v>-8.0499999999998906E-2</v>
      </c>
      <c r="AA49" s="6">
        <f t="shared" si="15"/>
        <v>1.728239637990292E-4</v>
      </c>
      <c r="AC49" s="6">
        <f t="shared" si="16"/>
        <v>2.0385658382027216E-5</v>
      </c>
      <c r="AD49" s="6">
        <f t="shared" si="17"/>
        <v>-1.728239637990292E-4</v>
      </c>
      <c r="AE49" s="6">
        <f t="shared" si="18"/>
        <v>-1.1488681351411456E-3</v>
      </c>
      <c r="AF49" s="6">
        <f t="shared" si="19"/>
        <v>-1.728239637990292E-4</v>
      </c>
      <c r="AG49" s="6">
        <f t="shared" si="20"/>
        <v>-2.9495658119335078E-3</v>
      </c>
      <c r="AH49" s="6">
        <f t="shared" si="21"/>
        <v>7.0329358386822527E-4</v>
      </c>
      <c r="AI49" s="6">
        <f t="shared" si="22"/>
        <v>-1.728239637990292E-4</v>
      </c>
      <c r="AJ49" s="6">
        <f t="shared" si="23"/>
        <v>2.1901710811889075E-4</v>
      </c>
      <c r="AK49" s="6">
        <f t="shared" si="24"/>
        <v>-1.728239637990292E-4</v>
      </c>
      <c r="AL49" s="6">
        <f t="shared" si="25"/>
        <v>-1.728239637990292E-4</v>
      </c>
      <c r="AM49" s="6">
        <f t="shared" si="26"/>
        <v>5.1565261322414901E-3</v>
      </c>
      <c r="AN49" s="6"/>
      <c r="AO49" s="6"/>
      <c r="AP49" s="6"/>
    </row>
    <row r="50" spans="1:42" x14ac:dyDescent="0.35">
      <c r="A50" s="7">
        <v>45679</v>
      </c>
      <c r="B50">
        <v>58.485700000000001</v>
      </c>
      <c r="C50">
        <v>61.410699999999999</v>
      </c>
      <c r="D50">
        <v>28.072500000000002</v>
      </c>
      <c r="E50">
        <v>32.532200000000003</v>
      </c>
      <c r="F50">
        <v>24.6692</v>
      </c>
      <c r="G50">
        <v>35.155099999999997</v>
      </c>
      <c r="H50">
        <v>29.437999999999999</v>
      </c>
      <c r="I50">
        <v>60.228499999999997</v>
      </c>
      <c r="J50">
        <v>60.756599999999999</v>
      </c>
      <c r="K50">
        <v>56.094368000000003</v>
      </c>
      <c r="L50">
        <v>13369.36</v>
      </c>
      <c r="M50">
        <v>4.4348999999999998</v>
      </c>
      <c r="O50" s="6">
        <f t="shared" si="4"/>
        <v>-9.6170270916606793E-4</v>
      </c>
      <c r="P50" s="6">
        <f t="shared" si="5"/>
        <v>9.4209075691620292E-4</v>
      </c>
      <c r="Q50" s="6">
        <f t="shared" si="6"/>
        <v>7.8073196295269653E-4</v>
      </c>
      <c r="R50" s="6">
        <f t="shared" si="7"/>
        <v>7.3827526593284176E-4</v>
      </c>
      <c r="S50" s="6">
        <f t="shared" si="8"/>
        <v>-9.3605811511386916E-3</v>
      </c>
      <c r="T50" s="6">
        <f t="shared" si="9"/>
        <v>-1.5762298853186918E-3</v>
      </c>
      <c r="U50" s="6">
        <f t="shared" si="10"/>
        <v>-3.9049898979615083E-4</v>
      </c>
      <c r="V50" s="6">
        <f t="shared" si="11"/>
        <v>1.9595892833712547E-4</v>
      </c>
      <c r="W50" s="6">
        <f t="shared" si="12"/>
        <v>4.0670553695831835E-4</v>
      </c>
      <c r="X50" s="6">
        <f t="shared" si="13"/>
        <v>1.9444234390442183E-4</v>
      </c>
      <c r="Y50" s="6">
        <f t="shared" si="14"/>
        <v>6.154619577078746E-3</v>
      </c>
      <c r="Z50" s="6">
        <f t="shared" si="1"/>
        <v>-0.19600000000000062</v>
      </c>
      <c r="AA50" s="6">
        <f t="shared" si="15"/>
        <v>1.7221214738638579E-4</v>
      </c>
      <c r="AC50" s="6">
        <f t="shared" si="16"/>
        <v>-1.1339148565524537E-3</v>
      </c>
      <c r="AD50" s="6">
        <f t="shared" si="17"/>
        <v>7.6987860952981713E-4</v>
      </c>
      <c r="AE50" s="6">
        <f t="shared" si="18"/>
        <v>6.0851981556631074E-4</v>
      </c>
      <c r="AF50" s="6">
        <f t="shared" si="19"/>
        <v>5.6606311854645597E-4</v>
      </c>
      <c r="AG50" s="6">
        <f t="shared" si="20"/>
        <v>-9.5327932985250774E-3</v>
      </c>
      <c r="AH50" s="6">
        <f t="shared" si="21"/>
        <v>-1.7484420327050776E-3</v>
      </c>
      <c r="AI50" s="6">
        <f t="shared" si="22"/>
        <v>-5.6271113718253662E-4</v>
      </c>
      <c r="AJ50" s="6">
        <f t="shared" si="23"/>
        <v>2.3746780950739677E-5</v>
      </c>
      <c r="AK50" s="6">
        <f t="shared" si="24"/>
        <v>2.3449338957193255E-4</v>
      </c>
      <c r="AL50" s="6">
        <f t="shared" si="25"/>
        <v>2.2230196518036038E-5</v>
      </c>
      <c r="AM50" s="6">
        <f t="shared" si="26"/>
        <v>5.9824074296923602E-3</v>
      </c>
      <c r="AN50" s="6"/>
      <c r="AO50" s="6"/>
      <c r="AP50" s="6"/>
    </row>
    <row r="51" spans="1:42" x14ac:dyDescent="0.35">
      <c r="A51" s="7">
        <v>45678</v>
      </c>
      <c r="B51">
        <v>58.542000000000002</v>
      </c>
      <c r="C51">
        <v>61.352899999999998</v>
      </c>
      <c r="D51">
        <v>28.050599999999999</v>
      </c>
      <c r="E51">
        <v>32.508200000000002</v>
      </c>
      <c r="F51">
        <v>24.9023</v>
      </c>
      <c r="G51">
        <v>35.210599999999999</v>
      </c>
      <c r="H51">
        <v>29.4495</v>
      </c>
      <c r="I51">
        <v>60.216700000000003</v>
      </c>
      <c r="J51">
        <v>60.731900000000003</v>
      </c>
      <c r="K51">
        <v>56.083463000000002</v>
      </c>
      <c r="L51">
        <v>13287.58</v>
      </c>
      <c r="M51">
        <v>4.3956999999999997</v>
      </c>
      <c r="O51" s="6">
        <f t="shared" si="4"/>
        <v>0</v>
      </c>
      <c r="P51" s="6">
        <f t="shared" si="5"/>
        <v>1.8910587157439096E-4</v>
      </c>
      <c r="Q51" s="6">
        <f t="shared" si="6"/>
        <v>5.849997503051263E-4</v>
      </c>
      <c r="R51" s="6">
        <f t="shared" si="7"/>
        <v>3.6927394587671358E-4</v>
      </c>
      <c r="S51" s="6">
        <f t="shared" si="8"/>
        <v>1.1544351513723683E-2</v>
      </c>
      <c r="T51" s="6">
        <f t="shared" si="9"/>
        <v>1.5787183082967005E-3</v>
      </c>
      <c r="U51" s="6">
        <f t="shared" si="10"/>
        <v>2.6832780827135139E-4</v>
      </c>
      <c r="V51" s="6">
        <f t="shared" si="11"/>
        <v>3.9373349060523033E-4</v>
      </c>
      <c r="W51" s="6">
        <f t="shared" si="12"/>
        <v>8.124239897433494E-4</v>
      </c>
      <c r="X51" s="6">
        <f t="shared" si="13"/>
        <v>7.7835691334193768E-4</v>
      </c>
      <c r="Y51" s="6">
        <f t="shared" si="14"/>
        <v>8.7938201074269085E-3</v>
      </c>
      <c r="Z51" s="6">
        <f t="shared" si="1"/>
        <v>0.1780000000000026</v>
      </c>
      <c r="AA51" s="6">
        <f t="shared" si="15"/>
        <v>1.7072211450752661E-4</v>
      </c>
      <c r="AC51" s="6">
        <f t="shared" si="16"/>
        <v>-1.7072211450752661E-4</v>
      </c>
      <c r="AD51" s="6">
        <f t="shared" si="17"/>
        <v>1.8383757066864348E-5</v>
      </c>
      <c r="AE51" s="6">
        <f t="shared" si="18"/>
        <v>4.1427763579759969E-4</v>
      </c>
      <c r="AF51" s="6">
        <f t="shared" si="19"/>
        <v>1.9855183136918697E-4</v>
      </c>
      <c r="AG51" s="6">
        <f t="shared" si="20"/>
        <v>1.1373629399216156E-2</v>
      </c>
      <c r="AH51" s="6">
        <f t="shared" si="21"/>
        <v>1.4079961937891738E-3</v>
      </c>
      <c r="AI51" s="6">
        <f t="shared" si="22"/>
        <v>9.7605693763824775E-5</v>
      </c>
      <c r="AJ51" s="6">
        <f t="shared" si="23"/>
        <v>2.2301137609770372E-4</v>
      </c>
      <c r="AK51" s="6">
        <f t="shared" si="24"/>
        <v>6.4170187523582278E-4</v>
      </c>
      <c r="AL51" s="6">
        <f t="shared" si="25"/>
        <v>6.0763479883441107E-4</v>
      </c>
      <c r="AM51" s="6">
        <f t="shared" si="26"/>
        <v>8.6230979929193818E-3</v>
      </c>
      <c r="AN51" s="6"/>
      <c r="AO51" s="6"/>
      <c r="AP51" s="6"/>
    </row>
    <row r="52" spans="1:42" x14ac:dyDescent="0.35">
      <c r="A52" s="7">
        <v>45674</v>
      </c>
      <c r="B52">
        <v>58.542000000000002</v>
      </c>
      <c r="C52">
        <v>61.341299999999997</v>
      </c>
      <c r="D52">
        <v>28.034199999999998</v>
      </c>
      <c r="E52">
        <v>32.496200000000002</v>
      </c>
      <c r="F52">
        <v>24.618099999999998</v>
      </c>
      <c r="G52">
        <v>35.155099999999997</v>
      </c>
      <c r="H52">
        <v>29.441600000000001</v>
      </c>
      <c r="I52">
        <v>60.192999999999998</v>
      </c>
      <c r="J52">
        <v>60.682600000000001</v>
      </c>
      <c r="K52">
        <v>56.039844000000002</v>
      </c>
      <c r="L52">
        <v>13171.75</v>
      </c>
      <c r="M52">
        <v>4.4313000000000002</v>
      </c>
      <c r="O52" s="6">
        <f t="shared" si="4"/>
        <v>7.6927021898565151E-4</v>
      </c>
      <c r="P52" s="6">
        <f t="shared" si="5"/>
        <v>1.5118688233382027E-3</v>
      </c>
      <c r="Q52" s="6">
        <f t="shared" si="6"/>
        <v>2.9407555809959351E-3</v>
      </c>
      <c r="R52" s="6">
        <f t="shared" si="7"/>
        <v>1.1090504679576174E-3</v>
      </c>
      <c r="S52" s="6">
        <f t="shared" si="8"/>
        <v>1.3000255942530181E-4</v>
      </c>
      <c r="T52" s="6">
        <f t="shared" si="9"/>
        <v>-1.7633022669805154E-4</v>
      </c>
      <c r="U52" s="6">
        <f t="shared" si="10"/>
        <v>5.8454887780223785E-4</v>
      </c>
      <c r="V52" s="6">
        <f t="shared" si="11"/>
        <v>7.8642363460734721E-4</v>
      </c>
      <c r="W52" s="6">
        <f t="shared" si="12"/>
        <v>5.0781675069822008E-4</v>
      </c>
      <c r="X52" s="6">
        <f t="shared" si="13"/>
        <v>1.9463156352106381E-4</v>
      </c>
      <c r="Y52" s="6">
        <f t="shared" si="14"/>
        <v>1.0011356325611453E-2</v>
      </c>
      <c r="Z52" s="6">
        <f t="shared" si="1"/>
        <v>-0.17749999999999932</v>
      </c>
      <c r="AA52" s="6">
        <f t="shared" si="15"/>
        <v>1.7207533086471827E-4</v>
      </c>
      <c r="AC52" s="6">
        <f t="shared" si="16"/>
        <v>5.9719488812093324E-4</v>
      </c>
      <c r="AD52" s="6">
        <f t="shared" si="17"/>
        <v>1.3397934924734844E-3</v>
      </c>
      <c r="AE52" s="6">
        <f t="shared" si="18"/>
        <v>2.7686802501312169E-3</v>
      </c>
      <c r="AF52" s="6">
        <f t="shared" si="19"/>
        <v>9.3697513709289915E-4</v>
      </c>
      <c r="AG52" s="6">
        <f t="shared" si="20"/>
        <v>-4.2072771439416456E-5</v>
      </c>
      <c r="AH52" s="6">
        <f t="shared" si="21"/>
        <v>-3.4840555756276981E-4</v>
      </c>
      <c r="AI52" s="6">
        <f t="shared" si="22"/>
        <v>4.1247354693751959E-4</v>
      </c>
      <c r="AJ52" s="6">
        <f t="shared" si="23"/>
        <v>6.1434830374262894E-4</v>
      </c>
      <c r="AK52" s="6">
        <f t="shared" si="24"/>
        <v>3.3574141983350181E-4</v>
      </c>
      <c r="AL52" s="6">
        <f t="shared" si="25"/>
        <v>2.2556232656345543E-5</v>
      </c>
      <c r="AM52" s="6">
        <f t="shared" si="26"/>
        <v>9.8392809947467352E-3</v>
      </c>
      <c r="AN52" s="6"/>
      <c r="AO52" s="6"/>
      <c r="AP52" s="6"/>
    </row>
    <row r="53" spans="1:42" x14ac:dyDescent="0.35">
      <c r="A53" s="7">
        <v>45673</v>
      </c>
      <c r="B53">
        <v>58.497</v>
      </c>
      <c r="C53">
        <v>61.248699999999999</v>
      </c>
      <c r="D53">
        <v>27.952000000000002</v>
      </c>
      <c r="E53">
        <v>32.4602</v>
      </c>
      <c r="F53">
        <v>24.614899999999999</v>
      </c>
      <c r="G53">
        <v>35.161299999999997</v>
      </c>
      <c r="H53">
        <v>29.424399999999999</v>
      </c>
      <c r="I53">
        <v>60.145699999999998</v>
      </c>
      <c r="J53">
        <v>60.651800000000001</v>
      </c>
      <c r="K53">
        <v>56.028939000000001</v>
      </c>
      <c r="L53">
        <v>13041.19</v>
      </c>
      <c r="M53">
        <v>4.3958000000000004</v>
      </c>
      <c r="O53" s="6">
        <f t="shared" si="4"/>
        <v>3.8649391870615446E-4</v>
      </c>
      <c r="P53" s="6">
        <f t="shared" si="5"/>
        <v>-5.6622184800447783E-4</v>
      </c>
      <c r="Q53" s="6">
        <f t="shared" si="6"/>
        <v>-7.8287260625076183E-4</v>
      </c>
      <c r="R53" s="6">
        <f t="shared" si="7"/>
        <v>7.3682879983216765E-4</v>
      </c>
      <c r="S53" s="6">
        <f t="shared" si="8"/>
        <v>2.3128825112692653E-3</v>
      </c>
      <c r="T53" s="6">
        <f t="shared" si="9"/>
        <v>1.0534017759784575E-3</v>
      </c>
      <c r="U53" s="6">
        <f t="shared" si="10"/>
        <v>-1.9367926034907779E-4</v>
      </c>
      <c r="V53" s="6">
        <f t="shared" si="11"/>
        <v>1.9622874950742109E-4</v>
      </c>
      <c r="W53" s="6">
        <f t="shared" si="12"/>
        <v>-5.0755900373422591E-4</v>
      </c>
      <c r="X53" s="6">
        <f t="shared" si="13"/>
        <v>0</v>
      </c>
      <c r="Y53" s="6">
        <f t="shared" si="14"/>
        <v>-2.0943393916390551E-3</v>
      </c>
      <c r="Z53" s="6">
        <f t="shared" si="1"/>
        <v>0.2574999999999994</v>
      </c>
      <c r="AA53" s="6">
        <f t="shared" si="15"/>
        <v>1.7072591632083522E-4</v>
      </c>
      <c r="AC53" s="6">
        <f t="shared" si="16"/>
        <v>2.1576800238531924E-4</v>
      </c>
      <c r="AD53" s="6">
        <f t="shared" si="17"/>
        <v>-7.3694776432531306E-4</v>
      </c>
      <c r="AE53" s="6">
        <f t="shared" si="18"/>
        <v>-9.5359852257159705E-4</v>
      </c>
      <c r="AF53" s="6">
        <f t="shared" si="19"/>
        <v>5.6610288351133242E-4</v>
      </c>
      <c r="AG53" s="6">
        <f t="shared" si="20"/>
        <v>2.14215659494843E-3</v>
      </c>
      <c r="AH53" s="6">
        <f t="shared" si="21"/>
        <v>8.826758596576223E-4</v>
      </c>
      <c r="AI53" s="6">
        <f t="shared" si="22"/>
        <v>-3.6440517666991301E-4</v>
      </c>
      <c r="AJ53" s="6">
        <f t="shared" si="23"/>
        <v>2.550283318658586E-5</v>
      </c>
      <c r="AK53" s="6">
        <f t="shared" si="24"/>
        <v>-6.7828492005506114E-4</v>
      </c>
      <c r="AL53" s="6">
        <f t="shared" si="25"/>
        <v>-1.7072591632083522E-4</v>
      </c>
      <c r="AM53" s="6">
        <f t="shared" si="26"/>
        <v>-2.2650653079598904E-3</v>
      </c>
      <c r="AN53" s="6"/>
      <c r="AO53" s="6"/>
      <c r="AP53" s="6"/>
    </row>
    <row r="54" spans="1:42" x14ac:dyDescent="0.35">
      <c r="A54" s="7">
        <v>45672</v>
      </c>
      <c r="B54">
        <v>58.474400000000003</v>
      </c>
      <c r="C54">
        <v>61.2834</v>
      </c>
      <c r="D54">
        <v>27.9739</v>
      </c>
      <c r="E54">
        <v>32.436300000000003</v>
      </c>
      <c r="F54">
        <v>24.5581</v>
      </c>
      <c r="G54">
        <v>35.124299999999998</v>
      </c>
      <c r="H54">
        <v>29.430099999999999</v>
      </c>
      <c r="I54">
        <v>60.133899999999997</v>
      </c>
      <c r="J54">
        <v>60.682600000000001</v>
      </c>
      <c r="K54">
        <v>56.028939000000001</v>
      </c>
      <c r="L54">
        <v>13068.56</v>
      </c>
      <c r="M54">
        <v>4.4473000000000003</v>
      </c>
      <c r="O54" s="6">
        <f t="shared" si="4"/>
        <v>7.7016022755671543E-4</v>
      </c>
      <c r="P54" s="6">
        <f t="shared" si="5"/>
        <v>3.7707944623188716E-4</v>
      </c>
      <c r="Q54" s="6">
        <f t="shared" si="6"/>
        <v>4.7209118512769876E-4</v>
      </c>
      <c r="R54" s="6">
        <f t="shared" si="7"/>
        <v>0</v>
      </c>
      <c r="S54" s="6">
        <f t="shared" si="8"/>
        <v>1.124146081342059E-2</v>
      </c>
      <c r="T54" s="6">
        <f t="shared" si="9"/>
        <v>4.0534552990780792E-3</v>
      </c>
      <c r="U54" s="6">
        <f t="shared" si="10"/>
        <v>7.7872085747698883E-4</v>
      </c>
      <c r="V54" s="6">
        <f t="shared" si="11"/>
        <v>7.8719714545338881E-4</v>
      </c>
      <c r="W54" s="6">
        <f t="shared" si="12"/>
        <v>0</v>
      </c>
      <c r="X54" s="6">
        <f t="shared" si="13"/>
        <v>1.4618438225086905E-3</v>
      </c>
      <c r="Y54" s="6">
        <f t="shared" si="14"/>
        <v>1.8412146234226157E-2</v>
      </c>
      <c r="Z54" s="6">
        <f t="shared" si="1"/>
        <v>0.73999999999999844</v>
      </c>
      <c r="AA54" s="6">
        <f t="shared" si="15"/>
        <v>1.7268336834042053E-4</v>
      </c>
      <c r="AC54" s="6">
        <f t="shared" si="16"/>
        <v>5.974768592162949E-4</v>
      </c>
      <c r="AD54" s="6">
        <f t="shared" si="17"/>
        <v>2.0439607789146663E-4</v>
      </c>
      <c r="AE54" s="6">
        <f t="shared" si="18"/>
        <v>2.9940781678727824E-4</v>
      </c>
      <c r="AF54" s="6">
        <f t="shared" si="19"/>
        <v>-1.7268336834042053E-4</v>
      </c>
      <c r="AG54" s="6">
        <f t="shared" si="20"/>
        <v>1.1068777445080169E-2</v>
      </c>
      <c r="AH54" s="6">
        <f t="shared" si="21"/>
        <v>3.8807719307376587E-3</v>
      </c>
      <c r="AI54" s="6">
        <f t="shared" si="22"/>
        <v>6.060374891365683E-4</v>
      </c>
      <c r="AJ54" s="6">
        <f t="shared" si="23"/>
        <v>6.1451377711296828E-4</v>
      </c>
      <c r="AK54" s="6">
        <f t="shared" si="24"/>
        <v>-1.7268336834042053E-4</v>
      </c>
      <c r="AL54" s="6">
        <f t="shared" si="25"/>
        <v>1.28916045416827E-3</v>
      </c>
      <c r="AM54" s="6">
        <f t="shared" si="26"/>
        <v>1.8239462865885736E-2</v>
      </c>
      <c r="AN54" s="6"/>
      <c r="AO54" s="6"/>
      <c r="AP54" s="6"/>
    </row>
    <row r="55" spans="1:42" x14ac:dyDescent="0.35">
      <c r="A55" s="7">
        <v>45671</v>
      </c>
      <c r="B55">
        <v>58.429400000000001</v>
      </c>
      <c r="C55">
        <v>61.260300000000001</v>
      </c>
      <c r="D55">
        <v>27.960699999999999</v>
      </c>
      <c r="E55">
        <v>32.436300000000003</v>
      </c>
      <c r="F55">
        <v>24.2851</v>
      </c>
      <c r="G55">
        <v>34.982500000000002</v>
      </c>
      <c r="H55">
        <v>29.4072</v>
      </c>
      <c r="I55">
        <v>60.086599999999997</v>
      </c>
      <c r="J55">
        <v>60.682600000000001</v>
      </c>
      <c r="K55">
        <v>55.947153</v>
      </c>
      <c r="L55">
        <v>12832.29</v>
      </c>
      <c r="M55">
        <v>4.5952999999999999</v>
      </c>
      <c r="O55" s="6">
        <f t="shared" si="4"/>
        <v>3.8694124656735163E-4</v>
      </c>
      <c r="P55" s="6">
        <f t="shared" si="5"/>
        <v>7.5636292351433099E-4</v>
      </c>
      <c r="Q55" s="6">
        <f t="shared" si="6"/>
        <v>-3.9339384446002157E-5</v>
      </c>
      <c r="R55" s="6">
        <f t="shared" si="7"/>
        <v>0</v>
      </c>
      <c r="S55" s="6">
        <f t="shared" si="8"/>
        <v>4.4504187777894E-3</v>
      </c>
      <c r="T55" s="6">
        <f t="shared" si="9"/>
        <v>3.5172804273364555E-4</v>
      </c>
      <c r="U55" s="6">
        <f t="shared" si="10"/>
        <v>0</v>
      </c>
      <c r="V55" s="6">
        <f t="shared" si="11"/>
        <v>1.9642179416323735E-4</v>
      </c>
      <c r="W55" s="6">
        <f t="shared" si="12"/>
        <v>3.0330903564212974E-4</v>
      </c>
      <c r="X55" s="6">
        <f t="shared" si="13"/>
        <v>-9.7457480354057324E-5</v>
      </c>
      <c r="Y55" s="6">
        <f t="shared" si="14"/>
        <v>1.1492046848231574E-3</v>
      </c>
      <c r="Z55" s="6">
        <f t="shared" si="1"/>
        <v>8.5000000000023945E-3</v>
      </c>
      <c r="AA55" s="6">
        <f t="shared" si="15"/>
        <v>1.7830332095258861E-4</v>
      </c>
      <c r="AC55" s="6">
        <f t="shared" si="16"/>
        <v>2.0863792561476302E-4</v>
      </c>
      <c r="AD55" s="6">
        <f t="shared" si="17"/>
        <v>5.7805960256174238E-4</v>
      </c>
      <c r="AE55" s="6">
        <f t="shared" si="18"/>
        <v>-2.1764270539859076E-4</v>
      </c>
      <c r="AF55" s="6">
        <f t="shared" si="19"/>
        <v>-1.7830332095258861E-4</v>
      </c>
      <c r="AG55" s="6">
        <f t="shared" si="20"/>
        <v>4.2721154568368114E-3</v>
      </c>
      <c r="AH55" s="6">
        <f t="shared" si="21"/>
        <v>1.7342472178105695E-4</v>
      </c>
      <c r="AI55" s="6">
        <f t="shared" si="22"/>
        <v>-1.7830332095258861E-4</v>
      </c>
      <c r="AJ55" s="6">
        <f t="shared" si="23"/>
        <v>1.8118473210648744E-5</v>
      </c>
      <c r="AK55" s="6">
        <f t="shared" si="24"/>
        <v>1.2500571468954114E-4</v>
      </c>
      <c r="AL55" s="6">
        <f t="shared" si="25"/>
        <v>-2.7576080130664593E-4</v>
      </c>
      <c r="AM55" s="6">
        <f t="shared" si="26"/>
        <v>9.709013638705688E-4</v>
      </c>
      <c r="AN55" s="6"/>
      <c r="AO55" s="6"/>
      <c r="AP55" s="6"/>
    </row>
    <row r="56" spans="1:42" x14ac:dyDescent="0.35">
      <c r="A56" s="7">
        <v>45670</v>
      </c>
      <c r="B56">
        <v>58.406799999999997</v>
      </c>
      <c r="C56">
        <v>61.213999999999999</v>
      </c>
      <c r="D56">
        <v>27.9618</v>
      </c>
      <c r="E56">
        <v>32.436300000000003</v>
      </c>
      <c r="F56">
        <v>24.177499999999998</v>
      </c>
      <c r="G56">
        <v>34.970199999999998</v>
      </c>
      <c r="H56">
        <v>29.4072</v>
      </c>
      <c r="I56">
        <v>60.074800000000003</v>
      </c>
      <c r="J56">
        <v>60.664200000000001</v>
      </c>
      <c r="K56">
        <v>55.952606000000003</v>
      </c>
      <c r="L56">
        <v>12817.56</v>
      </c>
      <c r="M56">
        <v>4.5970000000000004</v>
      </c>
      <c r="O56" s="6">
        <f t="shared" si="4"/>
        <v>3.8537757582068899E-4</v>
      </c>
      <c r="P56" s="6">
        <f t="shared" si="5"/>
        <v>5.6718530614108253E-4</v>
      </c>
      <c r="Q56" s="6">
        <f t="shared" si="6"/>
        <v>1.5380488241079071E-4</v>
      </c>
      <c r="R56" s="6">
        <f t="shared" si="7"/>
        <v>1.1111008231405872E-3</v>
      </c>
      <c r="S56" s="6">
        <f t="shared" si="8"/>
        <v>-1.9360644639289104E-3</v>
      </c>
      <c r="T56" s="6">
        <f t="shared" si="9"/>
        <v>-1.2338133400354723E-3</v>
      </c>
      <c r="U56" s="6">
        <f t="shared" si="10"/>
        <v>3.9121368091254993E-4</v>
      </c>
      <c r="V56" s="6">
        <f t="shared" si="11"/>
        <v>5.9127937867375913E-4</v>
      </c>
      <c r="W56" s="6">
        <f t="shared" si="12"/>
        <v>1.0181098139516731E-3</v>
      </c>
      <c r="X56" s="6">
        <f t="shared" si="13"/>
        <v>1.9493508071910526E-4</v>
      </c>
      <c r="Y56" s="6">
        <f t="shared" si="14"/>
        <v>1.5761026271763345E-3</v>
      </c>
      <c r="Z56" s="6">
        <f t="shared" si="1"/>
        <v>-0.11650000000000382</v>
      </c>
      <c r="AA56" s="6">
        <f t="shared" si="15"/>
        <v>1.7836782843994037E-4</v>
      </c>
      <c r="AC56" s="6">
        <f t="shared" si="16"/>
        <v>2.0700974738074862E-4</v>
      </c>
      <c r="AD56" s="6">
        <f t="shared" si="17"/>
        <v>3.8881747770114217E-4</v>
      </c>
      <c r="AE56" s="6">
        <f t="shared" si="18"/>
        <v>-2.4562946029149657E-5</v>
      </c>
      <c r="AF56" s="6">
        <f t="shared" si="19"/>
        <v>9.3273299470064686E-4</v>
      </c>
      <c r="AG56" s="6">
        <f t="shared" si="20"/>
        <v>-2.1144322923688508E-3</v>
      </c>
      <c r="AH56" s="6">
        <f t="shared" si="21"/>
        <v>-1.4121811684754126E-3</v>
      </c>
      <c r="AI56" s="6">
        <f t="shared" si="22"/>
        <v>2.1284585247260956E-4</v>
      </c>
      <c r="AJ56" s="6">
        <f t="shared" si="23"/>
        <v>4.1291155023381876E-4</v>
      </c>
      <c r="AK56" s="6">
        <f t="shared" si="24"/>
        <v>8.3974198551173274E-4</v>
      </c>
      <c r="AL56" s="6">
        <f t="shared" si="25"/>
        <v>1.656725227916489E-5</v>
      </c>
      <c r="AM56" s="6">
        <f t="shared" si="26"/>
        <v>1.3977347987363942E-3</v>
      </c>
      <c r="AN56" s="6"/>
      <c r="AO56" s="6"/>
      <c r="AP56" s="6"/>
    </row>
    <row r="57" spans="1:42" x14ac:dyDescent="0.35">
      <c r="A57" s="7">
        <v>45667</v>
      </c>
      <c r="B57">
        <v>58.384300000000003</v>
      </c>
      <c r="C57">
        <v>61.179299999999998</v>
      </c>
      <c r="D57">
        <v>27.9575</v>
      </c>
      <c r="E57">
        <v>32.400300000000001</v>
      </c>
      <c r="F57">
        <v>24.224399999999999</v>
      </c>
      <c r="G57">
        <v>35.013399999999997</v>
      </c>
      <c r="H57">
        <v>29.395700000000001</v>
      </c>
      <c r="I57">
        <v>60.039299999999997</v>
      </c>
      <c r="J57">
        <v>60.602499999999999</v>
      </c>
      <c r="K57">
        <v>55.941701000000002</v>
      </c>
      <c r="L57">
        <v>12797.39</v>
      </c>
      <c r="M57">
        <v>4.5736999999999997</v>
      </c>
      <c r="O57" s="6">
        <f t="shared" si="4"/>
        <v>0</v>
      </c>
      <c r="P57" s="6">
        <f t="shared" si="5"/>
        <v>1.8964257279563412E-4</v>
      </c>
      <c r="Q57" s="6">
        <f t="shared" si="6"/>
        <v>0</v>
      </c>
      <c r="R57" s="6">
        <f t="shared" si="7"/>
        <v>3.7050416354045268E-4</v>
      </c>
      <c r="S57" s="6">
        <f t="shared" si="8"/>
        <v>-7.3391111930666275E-3</v>
      </c>
      <c r="T57" s="6">
        <f t="shared" si="9"/>
        <v>-1.052772729477458E-3</v>
      </c>
      <c r="U57" s="6">
        <f t="shared" si="10"/>
        <v>3.8796227917625714E-4</v>
      </c>
      <c r="V57" s="6">
        <f t="shared" si="11"/>
        <v>7.867702580839353E-4</v>
      </c>
      <c r="W57" s="6">
        <f t="shared" si="12"/>
        <v>-7.1233409788329372E-4</v>
      </c>
      <c r="X57" s="6">
        <f t="shared" si="13"/>
        <v>1.3663921692308456E-3</v>
      </c>
      <c r="Y57" s="6">
        <f t="shared" si="14"/>
        <v>-1.5216469554363843E-2</v>
      </c>
      <c r="Z57" s="6">
        <f t="shared" si="1"/>
        <v>-0.561499999999997</v>
      </c>
      <c r="AA57" s="6">
        <f t="shared" si="15"/>
        <v>1.7748360546865349E-4</v>
      </c>
      <c r="AC57" s="6">
        <f t="shared" si="16"/>
        <v>-1.7748360546865349E-4</v>
      </c>
      <c r="AD57" s="6">
        <f t="shared" si="17"/>
        <v>1.215896732698063E-5</v>
      </c>
      <c r="AE57" s="6">
        <f t="shared" si="18"/>
        <v>-1.7748360546865349E-4</v>
      </c>
      <c r="AF57" s="6">
        <f t="shared" si="19"/>
        <v>1.9302055807179919E-4</v>
      </c>
      <c r="AG57" s="6">
        <f t="shared" si="20"/>
        <v>-7.516594798535281E-3</v>
      </c>
      <c r="AH57" s="6">
        <f t="shared" si="21"/>
        <v>-1.2302563349461115E-3</v>
      </c>
      <c r="AI57" s="6">
        <f t="shared" si="22"/>
        <v>2.1047867370760365E-4</v>
      </c>
      <c r="AJ57" s="6">
        <f t="shared" si="23"/>
        <v>6.0928665261528181E-4</v>
      </c>
      <c r="AK57" s="6">
        <f t="shared" si="24"/>
        <v>-8.8981770335194721E-4</v>
      </c>
      <c r="AL57" s="6">
        <f t="shared" si="25"/>
        <v>1.1889085637621921E-3</v>
      </c>
      <c r="AM57" s="6">
        <f t="shared" si="26"/>
        <v>-1.5393953159832496E-2</v>
      </c>
      <c r="AN57" s="6"/>
      <c r="AO57" s="6"/>
      <c r="AP57" s="6"/>
    </row>
    <row r="58" spans="1:42" x14ac:dyDescent="0.35">
      <c r="A58" s="7">
        <v>45665</v>
      </c>
      <c r="B58">
        <v>58.384300000000003</v>
      </c>
      <c r="C58">
        <v>61.167700000000004</v>
      </c>
      <c r="D58">
        <v>27.9575</v>
      </c>
      <c r="E58">
        <v>32.388300000000001</v>
      </c>
      <c r="F58">
        <v>24.403500000000001</v>
      </c>
      <c r="G58">
        <v>35.0503</v>
      </c>
      <c r="H58">
        <v>29.3843</v>
      </c>
      <c r="I58">
        <v>59.992100000000001</v>
      </c>
      <c r="J58">
        <v>60.645699999999998</v>
      </c>
      <c r="K58">
        <v>55.865366999999999</v>
      </c>
      <c r="L58">
        <v>12995.13</v>
      </c>
      <c r="M58">
        <v>4.4614000000000003</v>
      </c>
      <c r="O58" s="6">
        <f t="shared" si="4"/>
        <v>1.9358264951274684E-4</v>
      </c>
      <c r="P58" s="6">
        <f t="shared" si="5"/>
        <v>3.7779296945283924E-4</v>
      </c>
      <c r="Q58" s="6">
        <f t="shared" si="6"/>
        <v>1.9676588437311793E-4</v>
      </c>
      <c r="R58" s="6">
        <f t="shared" si="7"/>
        <v>7.4155782760643163E-4</v>
      </c>
      <c r="S58" s="6">
        <f t="shared" si="8"/>
        <v>1.5883569739953973E-3</v>
      </c>
      <c r="T58" s="6">
        <f t="shared" si="9"/>
        <v>-5.2753444657371862E-4</v>
      </c>
      <c r="U58" s="6">
        <f t="shared" si="10"/>
        <v>1.9401877557134739E-4</v>
      </c>
      <c r="V58" s="6">
        <f t="shared" si="11"/>
        <v>-1.9665388416423291E-4</v>
      </c>
      <c r="W58" s="6">
        <f t="shared" si="12"/>
        <v>-4.0481375282878096E-3</v>
      </c>
      <c r="X58" s="6">
        <f t="shared" si="13"/>
        <v>-3.5123917696977536E-4</v>
      </c>
      <c r="Y58" s="6">
        <f t="shared" si="14"/>
        <v>1.5830943405532594E-3</v>
      </c>
      <c r="Z58" s="6">
        <f t="shared" si="1"/>
        <v>1.7499999999999183E-2</v>
      </c>
      <c r="AA58" s="6">
        <f t="shared" si="15"/>
        <v>1.7321912446810472E-4</v>
      </c>
      <c r="AC58" s="6">
        <f t="shared" si="16"/>
        <v>2.0363525044642117E-5</v>
      </c>
      <c r="AD58" s="6">
        <f t="shared" si="17"/>
        <v>2.0457384498473452E-4</v>
      </c>
      <c r="AE58" s="6">
        <f t="shared" si="18"/>
        <v>2.3546759905013204E-5</v>
      </c>
      <c r="AF58" s="6">
        <f t="shared" si="19"/>
        <v>5.6833870313832691E-4</v>
      </c>
      <c r="AG58" s="6">
        <f t="shared" si="20"/>
        <v>1.4151378495272926E-3</v>
      </c>
      <c r="AH58" s="6">
        <f t="shared" si="21"/>
        <v>-7.0075357104182334E-4</v>
      </c>
      <c r="AI58" s="6">
        <f t="shared" si="22"/>
        <v>2.0799651103242667E-5</v>
      </c>
      <c r="AJ58" s="6">
        <f t="shared" si="23"/>
        <v>-3.6987300863233763E-4</v>
      </c>
      <c r="AK58" s="6">
        <f t="shared" si="24"/>
        <v>-4.2213566527559143E-3</v>
      </c>
      <c r="AL58" s="6">
        <f t="shared" si="25"/>
        <v>-5.2445830143788008E-4</v>
      </c>
      <c r="AM58" s="6">
        <f t="shared" si="26"/>
        <v>1.4098752160851546E-3</v>
      </c>
      <c r="AN58" s="6"/>
      <c r="AO58" s="6"/>
      <c r="AP58" s="6"/>
    </row>
    <row r="59" spans="1:42" x14ac:dyDescent="0.35">
      <c r="A59" s="7">
        <v>45664</v>
      </c>
      <c r="B59">
        <v>58.372999999999998</v>
      </c>
      <c r="C59">
        <v>61.144599999999997</v>
      </c>
      <c r="D59">
        <v>27.952000000000002</v>
      </c>
      <c r="E59">
        <v>32.3643</v>
      </c>
      <c r="F59">
        <v>24.364799999999999</v>
      </c>
      <c r="G59">
        <v>35.068800000000003</v>
      </c>
      <c r="H59">
        <v>29.378599999999999</v>
      </c>
      <c r="I59">
        <v>60.003900000000002</v>
      </c>
      <c r="J59">
        <v>60.892200000000003</v>
      </c>
      <c r="K59">
        <v>55.884996000000001</v>
      </c>
      <c r="L59">
        <v>12974.59</v>
      </c>
      <c r="M59">
        <v>4.4649000000000001</v>
      </c>
      <c r="O59" s="6">
        <f t="shared" si="4"/>
        <v>0</v>
      </c>
      <c r="P59" s="6">
        <f t="shared" si="5"/>
        <v>-5.6718530614119356E-4</v>
      </c>
      <c r="Q59" s="6">
        <f t="shared" si="6"/>
        <v>7.8410030755349247E-4</v>
      </c>
      <c r="R59" s="6">
        <f t="shared" si="7"/>
        <v>0</v>
      </c>
      <c r="S59" s="6">
        <f t="shared" si="8"/>
        <v>-1.3542295049673303E-4</v>
      </c>
      <c r="T59" s="6">
        <f t="shared" si="9"/>
        <v>-1.2275040655730374E-3</v>
      </c>
      <c r="U59" s="6">
        <f t="shared" si="10"/>
        <v>-1.9398113958812857E-4</v>
      </c>
      <c r="V59" s="6">
        <f t="shared" si="11"/>
        <v>-1.9661521901770396E-4</v>
      </c>
      <c r="W59" s="6">
        <f t="shared" si="12"/>
        <v>6.0800063100607815E-4</v>
      </c>
      <c r="X59" s="6">
        <f t="shared" si="13"/>
        <v>-3.9025052204766375E-5</v>
      </c>
      <c r="Y59" s="6">
        <f t="shared" si="14"/>
        <v>-1.1093631622833278E-2</v>
      </c>
      <c r="Z59" s="6">
        <f t="shared" si="1"/>
        <v>-0.17700000000000049</v>
      </c>
      <c r="AA59" s="6">
        <f t="shared" si="15"/>
        <v>1.7335210241897769E-4</v>
      </c>
      <c r="AC59" s="6">
        <f t="shared" si="16"/>
        <v>-1.7335210241897769E-4</v>
      </c>
      <c r="AD59" s="6">
        <f t="shared" si="17"/>
        <v>-7.4053740856017125E-4</v>
      </c>
      <c r="AE59" s="6">
        <f t="shared" si="18"/>
        <v>6.1074820513451478E-4</v>
      </c>
      <c r="AF59" s="6">
        <f t="shared" si="19"/>
        <v>-1.7335210241897769E-4</v>
      </c>
      <c r="AG59" s="6">
        <f t="shared" si="20"/>
        <v>-3.0877505291571072E-4</v>
      </c>
      <c r="AH59" s="6">
        <f t="shared" si="21"/>
        <v>-1.4008561679920151E-3</v>
      </c>
      <c r="AI59" s="6">
        <f t="shared" si="22"/>
        <v>-3.6733324200710626E-4</v>
      </c>
      <c r="AJ59" s="6">
        <f t="shared" si="23"/>
        <v>-3.6996732143668165E-4</v>
      </c>
      <c r="AK59" s="6">
        <f t="shared" si="24"/>
        <v>4.3464852858710046E-4</v>
      </c>
      <c r="AL59" s="6">
        <f t="shared" si="25"/>
        <v>-2.1237715462374407E-4</v>
      </c>
      <c r="AM59" s="6">
        <f t="shared" si="26"/>
        <v>-1.1266983725252255E-2</v>
      </c>
      <c r="AN59" s="6"/>
      <c r="AO59" s="6"/>
      <c r="AP59" s="6"/>
    </row>
    <row r="60" spans="1:42" x14ac:dyDescent="0.35">
      <c r="A60" s="7">
        <v>45663</v>
      </c>
      <c r="B60">
        <v>58.372999999999998</v>
      </c>
      <c r="C60">
        <v>61.179299999999998</v>
      </c>
      <c r="D60">
        <v>27.930099999999999</v>
      </c>
      <c r="E60">
        <v>32.3643</v>
      </c>
      <c r="F60">
        <v>24.368099999999998</v>
      </c>
      <c r="G60">
        <v>35.111899999999999</v>
      </c>
      <c r="H60">
        <v>29.3843</v>
      </c>
      <c r="I60">
        <v>60.015700000000002</v>
      </c>
      <c r="J60">
        <v>60.855200000000004</v>
      </c>
      <c r="K60">
        <v>55.887177000000001</v>
      </c>
      <c r="L60">
        <v>13120.14</v>
      </c>
      <c r="M60">
        <v>4.4295</v>
      </c>
      <c r="O60" s="6">
        <f t="shared" si="4"/>
        <v>0</v>
      </c>
      <c r="P60" s="6">
        <f t="shared" si="5"/>
        <v>7.5736508923163193E-4</v>
      </c>
      <c r="Q60" s="6">
        <f t="shared" si="6"/>
        <v>1.1793298252154027E-3</v>
      </c>
      <c r="R60" s="6">
        <f t="shared" si="7"/>
        <v>3.7091644179865213E-4</v>
      </c>
      <c r="S60" s="6">
        <f t="shared" si="8"/>
        <v>-5.0912921348315043E-3</v>
      </c>
      <c r="T60" s="6">
        <f t="shared" si="9"/>
        <v>1.052031361368444E-3</v>
      </c>
      <c r="U60" s="6">
        <f t="shared" si="10"/>
        <v>-1.9394351820345435E-4</v>
      </c>
      <c r="V60" s="6">
        <f t="shared" si="11"/>
        <v>5.9186198112048949E-4</v>
      </c>
      <c r="W60" s="6">
        <f t="shared" si="12"/>
        <v>8.1077658582473511E-4</v>
      </c>
      <c r="X60" s="6">
        <f t="shared" si="13"/>
        <v>1.9516334232183574E-4</v>
      </c>
      <c r="Y60" s="6">
        <f t="shared" si="14"/>
        <v>5.6151355726425933E-3</v>
      </c>
      <c r="Z60" s="6">
        <f t="shared" si="1"/>
        <v>-8.799999999999919E-2</v>
      </c>
      <c r="AA60" s="6">
        <f t="shared" si="15"/>
        <v>1.7200692084240465E-4</v>
      </c>
      <c r="AC60" s="6">
        <f t="shared" si="16"/>
        <v>-1.7200692084240465E-4</v>
      </c>
      <c r="AD60" s="6">
        <f t="shared" si="17"/>
        <v>5.8535816838922727E-4</v>
      </c>
      <c r="AE60" s="6">
        <f t="shared" si="18"/>
        <v>1.0073229043729981E-3</v>
      </c>
      <c r="AF60" s="6">
        <f t="shared" si="19"/>
        <v>1.9890952095624748E-4</v>
      </c>
      <c r="AG60" s="6">
        <f t="shared" si="20"/>
        <v>-5.263299055673909E-3</v>
      </c>
      <c r="AH60" s="6">
        <f t="shared" si="21"/>
        <v>8.8002444052603934E-4</v>
      </c>
      <c r="AI60" s="6">
        <f t="shared" si="22"/>
        <v>-3.65950439045859E-4</v>
      </c>
      <c r="AJ60" s="6">
        <f t="shared" si="23"/>
        <v>4.1985506027808484E-4</v>
      </c>
      <c r="AK60" s="6">
        <f t="shared" si="24"/>
        <v>6.3876966498233045E-4</v>
      </c>
      <c r="AL60" s="6">
        <f t="shared" si="25"/>
        <v>2.3156421479431089E-5</v>
      </c>
      <c r="AM60" s="6">
        <f t="shared" si="26"/>
        <v>5.4431286518001887E-3</v>
      </c>
      <c r="AN60" s="6"/>
      <c r="AO60" s="6"/>
      <c r="AP60" s="6"/>
    </row>
    <row r="61" spans="1:42" x14ac:dyDescent="0.35">
      <c r="A61" s="7">
        <v>45660</v>
      </c>
      <c r="B61">
        <v>58.372999999999998</v>
      </c>
      <c r="C61">
        <v>61.133000000000003</v>
      </c>
      <c r="D61">
        <v>27.897200000000002</v>
      </c>
      <c r="E61">
        <v>32.3523</v>
      </c>
      <c r="F61">
        <v>24.492799999999999</v>
      </c>
      <c r="G61">
        <v>35.075000000000003</v>
      </c>
      <c r="H61">
        <v>29.39</v>
      </c>
      <c r="I61">
        <v>59.980200000000004</v>
      </c>
      <c r="J61">
        <v>60.805900000000001</v>
      </c>
      <c r="K61">
        <v>55.876272</v>
      </c>
      <c r="L61">
        <v>13046.88</v>
      </c>
      <c r="M61">
        <v>4.4119000000000002</v>
      </c>
      <c r="O61" s="6">
        <f t="shared" si="4"/>
        <v>7.7149910848972603E-4</v>
      </c>
      <c r="P61" s="6">
        <f t="shared" si="5"/>
        <v>9.480131837689143E-4</v>
      </c>
      <c r="Q61" s="6">
        <f t="shared" si="6"/>
        <v>3.1554338004324833E-4</v>
      </c>
      <c r="R61" s="6">
        <f t="shared" si="7"/>
        <v>3.7105407185467065E-4</v>
      </c>
      <c r="S61" s="6">
        <f t="shared" si="8"/>
        <v>-1.0563365920704948E-3</v>
      </c>
      <c r="T61" s="6">
        <f t="shared" si="9"/>
        <v>7.0470152894563931E-4</v>
      </c>
      <c r="U61" s="6">
        <f t="shared" si="10"/>
        <v>1.9398113958812857E-4</v>
      </c>
      <c r="V61" s="6">
        <f t="shared" si="11"/>
        <v>-1.983594506609343E-4</v>
      </c>
      <c r="W61" s="6">
        <f t="shared" si="12"/>
        <v>0</v>
      </c>
      <c r="X61" s="6">
        <f t="shared" si="13"/>
        <v>5.8583302635972778E-4</v>
      </c>
      <c r="Y61" s="6">
        <f t="shared" si="14"/>
        <v>1.2675048394933608E-2</v>
      </c>
      <c r="Z61" s="6">
        <f t="shared" si="1"/>
        <v>-0.21150000000000002</v>
      </c>
      <c r="AA61" s="6">
        <f t="shared" si="15"/>
        <v>1.7133796095381015E-4</v>
      </c>
      <c r="AC61" s="6">
        <f t="shared" si="16"/>
        <v>6.0016114753591587E-4</v>
      </c>
      <c r="AD61" s="6">
        <f t="shared" si="17"/>
        <v>7.7667522281510415E-4</v>
      </c>
      <c r="AE61" s="6">
        <f t="shared" si="18"/>
        <v>1.4420541908943818E-4</v>
      </c>
      <c r="AF61" s="6">
        <f t="shared" si="19"/>
        <v>1.997161109008605E-4</v>
      </c>
      <c r="AG61" s="6">
        <f t="shared" si="20"/>
        <v>-1.2276745530243049E-3</v>
      </c>
      <c r="AH61" s="6">
        <f t="shared" si="21"/>
        <v>5.3336356799182916E-4</v>
      </c>
      <c r="AI61" s="6">
        <f t="shared" si="22"/>
        <v>2.2643178634318417E-5</v>
      </c>
      <c r="AJ61" s="6">
        <f t="shared" si="23"/>
        <v>-3.6969741161474445E-4</v>
      </c>
      <c r="AK61" s="6">
        <f t="shared" si="24"/>
        <v>-1.7133796095381015E-4</v>
      </c>
      <c r="AL61" s="6">
        <f t="shared" si="25"/>
        <v>4.1449506540591763E-4</v>
      </c>
      <c r="AM61" s="6">
        <f t="shared" si="26"/>
        <v>1.2503710433979798E-2</v>
      </c>
      <c r="AN61" s="6"/>
      <c r="AO61" s="6"/>
      <c r="AP61" s="6"/>
    </row>
    <row r="62" spans="1:42" x14ac:dyDescent="0.35">
      <c r="A62" s="7">
        <v>45659</v>
      </c>
      <c r="B62">
        <v>58.328000000000003</v>
      </c>
      <c r="C62">
        <v>61.075099999999999</v>
      </c>
      <c r="D62">
        <v>27.888400000000001</v>
      </c>
      <c r="E62">
        <v>32.340299999999999</v>
      </c>
      <c r="F62">
        <v>24.518699999999999</v>
      </c>
      <c r="G62">
        <v>35.0503</v>
      </c>
      <c r="H62">
        <v>29.3843</v>
      </c>
      <c r="I62">
        <v>59.992100000000001</v>
      </c>
      <c r="J62">
        <v>60.805900000000001</v>
      </c>
      <c r="K62">
        <v>55.843556999999997</v>
      </c>
      <c r="L62">
        <v>12883.58</v>
      </c>
      <c r="M62">
        <v>4.3696000000000002</v>
      </c>
      <c r="O62" s="6">
        <f t="shared" si="4"/>
        <v>0</v>
      </c>
      <c r="P62" s="6">
        <f t="shared" si="5"/>
        <v>1.8832823482406447E-4</v>
      </c>
      <c r="Q62" s="6">
        <f t="shared" si="6"/>
        <v>-3.1544384382664603E-4</v>
      </c>
      <c r="R62" s="6">
        <f t="shared" si="7"/>
        <v>7.3956257503926537E-4</v>
      </c>
      <c r="S62" s="6">
        <f t="shared" si="8"/>
        <v>-1.120336345340589E-3</v>
      </c>
      <c r="T62" s="6">
        <f t="shared" si="9"/>
        <v>2.2905216441426735E-3</v>
      </c>
      <c r="U62" s="6">
        <f t="shared" si="10"/>
        <v>3.9151868395248535E-4</v>
      </c>
      <c r="V62" s="6">
        <f t="shared" si="11"/>
        <v>7.8905926785965974E-4</v>
      </c>
      <c r="W62" s="6">
        <f t="shared" si="12"/>
        <v>3.4573010937943849E-3</v>
      </c>
      <c r="X62" s="6">
        <f t="shared" si="13"/>
        <v>1.9529790210759401E-4</v>
      </c>
      <c r="Y62" s="6">
        <f t="shared" si="14"/>
        <v>-2.1871432532362123E-3</v>
      </c>
      <c r="Z62" s="6">
        <f t="shared" si="1"/>
        <v>6.1999999999997613E-2</v>
      </c>
      <c r="AA62" s="6">
        <f t="shared" si="15"/>
        <v>1.6972971721118668E-4</v>
      </c>
      <c r="AC62" s="6">
        <f t="shared" si="16"/>
        <v>-1.6972971721118668E-4</v>
      </c>
      <c r="AD62" s="6">
        <f t="shared" si="17"/>
        <v>1.8598517612877785E-5</v>
      </c>
      <c r="AE62" s="6">
        <f t="shared" si="18"/>
        <v>-4.8517356103783271E-4</v>
      </c>
      <c r="AF62" s="6">
        <f t="shared" si="19"/>
        <v>5.6983285782807869E-4</v>
      </c>
      <c r="AG62" s="6">
        <f t="shared" si="20"/>
        <v>-1.2900660625517757E-3</v>
      </c>
      <c r="AH62" s="6">
        <f t="shared" si="21"/>
        <v>2.1207919269314868E-3</v>
      </c>
      <c r="AI62" s="6">
        <f t="shared" si="22"/>
        <v>2.2178896674129867E-4</v>
      </c>
      <c r="AJ62" s="6">
        <f t="shared" si="23"/>
        <v>6.1932955064847306E-4</v>
      </c>
      <c r="AK62" s="6">
        <f t="shared" si="24"/>
        <v>3.2875713765831982E-3</v>
      </c>
      <c r="AL62" s="6">
        <f t="shared" si="25"/>
        <v>2.5568184896407331E-5</v>
      </c>
      <c r="AM62" s="6">
        <f t="shared" si="26"/>
        <v>-2.356872970447399E-3</v>
      </c>
      <c r="AN62" s="6"/>
      <c r="AO62" s="6"/>
      <c r="AP62" s="6"/>
    </row>
    <row r="63" spans="1:42" x14ac:dyDescent="0.35">
      <c r="A63" s="7">
        <v>45657</v>
      </c>
      <c r="B63">
        <v>58.328000000000003</v>
      </c>
      <c r="C63">
        <v>61.063600000000001</v>
      </c>
      <c r="D63">
        <v>27.897200000000002</v>
      </c>
      <c r="E63">
        <v>32.316400000000002</v>
      </c>
      <c r="F63">
        <v>24.546199999999999</v>
      </c>
      <c r="G63">
        <v>34.970199999999998</v>
      </c>
      <c r="H63">
        <v>29.372800000000002</v>
      </c>
      <c r="I63">
        <v>59.944800000000001</v>
      </c>
      <c r="J63">
        <v>60.596400000000003</v>
      </c>
      <c r="K63">
        <v>55.832653000000001</v>
      </c>
      <c r="L63">
        <v>12911.82</v>
      </c>
      <c r="M63">
        <v>4.3819999999999997</v>
      </c>
      <c r="O63" s="6">
        <f t="shared" si="4"/>
        <v>3.8761418324906316E-4</v>
      </c>
      <c r="P63" s="6">
        <f t="shared" si="5"/>
        <v>4.7514033023898783E-4</v>
      </c>
      <c r="Q63" s="6">
        <f t="shared" si="6"/>
        <v>-1.9711354098339573E-4</v>
      </c>
      <c r="R63" s="6">
        <f t="shared" si="7"/>
        <v>0</v>
      </c>
      <c r="S63" s="6">
        <f t="shared" si="8"/>
        <v>1.1787594881982333E-3</v>
      </c>
      <c r="T63" s="6">
        <f t="shared" si="9"/>
        <v>1.7732524882729805E-4</v>
      </c>
      <c r="U63" s="6">
        <f t="shared" si="10"/>
        <v>0</v>
      </c>
      <c r="V63" s="6">
        <f t="shared" si="11"/>
        <v>0</v>
      </c>
      <c r="W63" s="6">
        <f t="shared" si="12"/>
        <v>0</v>
      </c>
      <c r="X63" s="6">
        <f t="shared" si="13"/>
        <v>5.8629097401508012E-4</v>
      </c>
      <c r="Y63" s="6">
        <f t="shared" si="14"/>
        <v>-4.1955172748880942E-3</v>
      </c>
      <c r="Z63" s="6">
        <f t="shared" si="1"/>
        <v>-0.11399999999999633</v>
      </c>
      <c r="AA63" s="6">
        <f t="shared" si="15"/>
        <v>1.7020123180211399E-4</v>
      </c>
      <c r="AC63" s="6">
        <f t="shared" si="16"/>
        <v>2.1741295144694917E-4</v>
      </c>
      <c r="AD63" s="6">
        <f t="shared" si="17"/>
        <v>3.0493909843687383E-4</v>
      </c>
      <c r="AE63" s="6">
        <f t="shared" si="18"/>
        <v>-3.6731477278550972E-4</v>
      </c>
      <c r="AF63" s="6">
        <f t="shared" si="19"/>
        <v>-1.7020123180211399E-4</v>
      </c>
      <c r="AG63" s="6">
        <f t="shared" si="20"/>
        <v>1.0085582563961193E-3</v>
      </c>
      <c r="AH63" s="6">
        <f t="shared" si="21"/>
        <v>7.1240170251840595E-6</v>
      </c>
      <c r="AI63" s="6">
        <f t="shared" si="22"/>
        <v>-1.7020123180211399E-4</v>
      </c>
      <c r="AJ63" s="6">
        <f t="shared" si="23"/>
        <v>-1.7020123180211399E-4</v>
      </c>
      <c r="AK63" s="6">
        <f t="shared" si="24"/>
        <v>-1.7020123180211399E-4</v>
      </c>
      <c r="AL63" s="6">
        <f t="shared" si="25"/>
        <v>4.1608974221296613E-4</v>
      </c>
      <c r="AM63" s="6">
        <f t="shared" si="26"/>
        <v>-4.3657185066902082E-3</v>
      </c>
      <c r="AN63" s="6"/>
      <c r="AO63" s="6"/>
      <c r="AP63" s="6"/>
    </row>
    <row r="64" spans="1:42" x14ac:dyDescent="0.35">
      <c r="A64" s="7">
        <v>45656</v>
      </c>
      <c r="B64">
        <v>58.305399999999999</v>
      </c>
      <c r="C64">
        <v>61.034599999999998</v>
      </c>
      <c r="D64">
        <v>27.902699999999999</v>
      </c>
      <c r="E64">
        <v>32.316400000000002</v>
      </c>
      <c r="F64">
        <v>24.517299999999999</v>
      </c>
      <c r="G64">
        <v>34.963999999999999</v>
      </c>
      <c r="H64">
        <v>29.372800000000002</v>
      </c>
      <c r="I64">
        <v>59.944800000000001</v>
      </c>
      <c r="J64">
        <v>60.596400000000003</v>
      </c>
      <c r="K64">
        <v>55.799937999999997</v>
      </c>
      <c r="L64">
        <v>12966.22</v>
      </c>
      <c r="M64">
        <v>4.3592000000000004</v>
      </c>
      <c r="O64" s="6">
        <f t="shared" si="4"/>
        <v>1.9212889103892294E-4</v>
      </c>
      <c r="P64" s="6">
        <f t="shared" si="5"/>
        <v>8.5270224621458723E-4</v>
      </c>
      <c r="Q64" s="6">
        <f t="shared" si="6"/>
        <v>-3.9049065688412377E-4</v>
      </c>
      <c r="R64" s="6">
        <f t="shared" si="7"/>
        <v>3.7146642562624343E-4</v>
      </c>
      <c r="S64" s="6">
        <f t="shared" si="8"/>
        <v>3.9186621679168088E-3</v>
      </c>
      <c r="T64" s="6">
        <f t="shared" si="9"/>
        <v>0</v>
      </c>
      <c r="U64" s="6">
        <f t="shared" si="10"/>
        <v>3.8826486475440625E-4</v>
      </c>
      <c r="V64" s="6">
        <f t="shared" si="11"/>
        <v>1.9855538443835918E-4</v>
      </c>
      <c r="W64" s="6">
        <f t="shared" si="12"/>
        <v>-6.0857647530310199E-4</v>
      </c>
      <c r="X64" s="6">
        <f t="shared" si="13"/>
        <v>0</v>
      </c>
      <c r="Y64" s="6">
        <f t="shared" si="14"/>
        <v>-1.0694783231690819E-2</v>
      </c>
      <c r="Z64" s="6">
        <f t="shared" si="1"/>
        <v>0.51049999999999596</v>
      </c>
      <c r="AA64" s="6">
        <f t="shared" si="15"/>
        <v>1.6933421033460405E-4</v>
      </c>
      <c r="AC64" s="6">
        <f t="shared" si="16"/>
        <v>2.2794680704318893E-5</v>
      </c>
      <c r="AD64" s="6">
        <f t="shared" si="17"/>
        <v>6.8336803587998318E-4</v>
      </c>
      <c r="AE64" s="6">
        <f t="shared" si="18"/>
        <v>-5.5982486721872782E-4</v>
      </c>
      <c r="AF64" s="6">
        <f t="shared" si="19"/>
        <v>2.0213221529163938E-4</v>
      </c>
      <c r="AG64" s="6">
        <f t="shared" si="20"/>
        <v>3.7493279575822047E-3</v>
      </c>
      <c r="AH64" s="6">
        <f t="shared" si="21"/>
        <v>-1.6933421033460405E-4</v>
      </c>
      <c r="AI64" s="6">
        <f t="shared" si="22"/>
        <v>2.189306544198022E-4</v>
      </c>
      <c r="AJ64" s="6">
        <f t="shared" si="23"/>
        <v>2.9221174103755132E-5</v>
      </c>
      <c r="AK64" s="6">
        <f t="shared" si="24"/>
        <v>-7.7791068563770605E-4</v>
      </c>
      <c r="AL64" s="6">
        <f t="shared" si="25"/>
        <v>-1.6933421033460405E-4</v>
      </c>
      <c r="AM64" s="6">
        <f t="shared" si="26"/>
        <v>-1.0864117442025423E-2</v>
      </c>
      <c r="AN64" s="6"/>
      <c r="AO64" s="6"/>
      <c r="AP64" s="6"/>
    </row>
    <row r="65" spans="1:42" x14ac:dyDescent="0.35">
      <c r="A65" s="7">
        <v>45653</v>
      </c>
      <c r="B65">
        <v>58.294199999999996</v>
      </c>
      <c r="C65">
        <v>60.982599999999998</v>
      </c>
      <c r="D65">
        <v>27.913599999999999</v>
      </c>
      <c r="E65">
        <v>32.304400000000001</v>
      </c>
      <c r="F65">
        <v>24.421600000000002</v>
      </c>
      <c r="G65">
        <v>34.963999999999999</v>
      </c>
      <c r="H65">
        <v>29.3614</v>
      </c>
      <c r="I65">
        <v>59.932899999999997</v>
      </c>
      <c r="J65">
        <v>60.633299999999998</v>
      </c>
      <c r="K65">
        <v>55.799937999999997</v>
      </c>
      <c r="L65">
        <v>13106.39</v>
      </c>
      <c r="M65">
        <v>4.4612999999999996</v>
      </c>
      <c r="O65" s="6">
        <f t="shared" si="4"/>
        <v>6.299618074925295E-4</v>
      </c>
      <c r="P65" s="6">
        <f t="shared" si="5"/>
        <v>1.1480001836794429E-4</v>
      </c>
      <c r="Q65" s="6">
        <f t="shared" si="6"/>
        <v>5.4483411235062285E-4</v>
      </c>
      <c r="R65" s="6">
        <f t="shared" si="7"/>
        <v>6.9078529587618398E-4</v>
      </c>
      <c r="S65" s="6">
        <f t="shared" si="8"/>
        <v>-2.1777412777989058E-3</v>
      </c>
      <c r="T65" s="6">
        <f t="shared" si="9"/>
        <v>-7.0594220419739617E-4</v>
      </c>
      <c r="U65" s="6">
        <f t="shared" si="10"/>
        <v>3.9182416294436528E-4</v>
      </c>
      <c r="V65" s="6">
        <f t="shared" si="11"/>
        <v>7.8816812694837424E-4</v>
      </c>
      <c r="W65" s="6">
        <f t="shared" si="12"/>
        <v>8.1374620361795991E-4</v>
      </c>
      <c r="X65" s="6">
        <f t="shared" si="13"/>
        <v>9.5677582208097967E-4</v>
      </c>
      <c r="Y65" s="6">
        <f t="shared" si="14"/>
        <v>-1.096986362566188E-2</v>
      </c>
      <c r="Z65" s="6">
        <f t="shared" si="1"/>
        <v>-0.14100000000000001</v>
      </c>
      <c r="AA65" s="6">
        <f t="shared" si="15"/>
        <v>1.7321532503289383E-4</v>
      </c>
      <c r="AC65" s="6">
        <f t="shared" si="16"/>
        <v>4.5674648245963567E-4</v>
      </c>
      <c r="AD65" s="6">
        <f t="shared" si="17"/>
        <v>-5.841530666494954E-5</v>
      </c>
      <c r="AE65" s="6">
        <f t="shared" si="18"/>
        <v>3.7161878731772902E-4</v>
      </c>
      <c r="AF65" s="6">
        <f t="shared" si="19"/>
        <v>5.1756997084329015E-4</v>
      </c>
      <c r="AG65" s="6">
        <f t="shared" si="20"/>
        <v>-2.3509566028317996E-3</v>
      </c>
      <c r="AH65" s="6">
        <f t="shared" si="21"/>
        <v>-8.7915752923029E-4</v>
      </c>
      <c r="AI65" s="6">
        <f t="shared" si="22"/>
        <v>2.1860883791147145E-4</v>
      </c>
      <c r="AJ65" s="6">
        <f t="shared" si="23"/>
        <v>6.1495280191548041E-4</v>
      </c>
      <c r="AK65" s="6">
        <f t="shared" si="24"/>
        <v>6.4053087858506608E-4</v>
      </c>
      <c r="AL65" s="6">
        <f t="shared" si="25"/>
        <v>7.8356049704808584E-4</v>
      </c>
      <c r="AM65" s="6">
        <f t="shared" si="26"/>
        <v>-1.1143078950694774E-2</v>
      </c>
      <c r="AN65" s="6"/>
      <c r="AO65" s="6"/>
      <c r="AP65" s="6"/>
    </row>
    <row r="66" spans="1:42" x14ac:dyDescent="0.35">
      <c r="A66" s="7">
        <v>45652</v>
      </c>
      <c r="B66">
        <v>58.2575</v>
      </c>
      <c r="C66">
        <v>60.9756</v>
      </c>
      <c r="D66">
        <v>27.898399999999999</v>
      </c>
      <c r="E66">
        <v>32.2821</v>
      </c>
      <c r="F66">
        <v>24.474900000000002</v>
      </c>
      <c r="G66">
        <v>34.988700000000001</v>
      </c>
      <c r="H66">
        <v>29.349900000000002</v>
      </c>
      <c r="I66">
        <v>59.8857</v>
      </c>
      <c r="J66">
        <v>60.584000000000003</v>
      </c>
      <c r="K66">
        <v>55.746600999999998</v>
      </c>
      <c r="L66">
        <v>13251.76</v>
      </c>
      <c r="M66">
        <v>4.4330999999999996</v>
      </c>
      <c r="O66" s="6">
        <f t="shared" si="4"/>
        <v>5.3068528816724303E-4</v>
      </c>
      <c r="P66" s="6">
        <f t="shared" si="5"/>
        <v>0</v>
      </c>
      <c r="Q66" s="6">
        <f t="shared" si="6"/>
        <v>1.9359695981058245E-4</v>
      </c>
      <c r="R66" s="6">
        <f t="shared" si="7"/>
        <v>7.3779461409939628E-4</v>
      </c>
      <c r="S66" s="6">
        <f t="shared" si="8"/>
        <v>1.4976491818170512E-3</v>
      </c>
      <c r="T66" s="6">
        <f t="shared" si="9"/>
        <v>8.8392290132688345E-4</v>
      </c>
      <c r="U66" s="6">
        <f t="shared" si="10"/>
        <v>1.7038735862118237E-4</v>
      </c>
      <c r="V66" s="6">
        <f t="shared" si="11"/>
        <v>5.9314755840422784E-4</v>
      </c>
      <c r="W66" s="6">
        <f t="shared" si="12"/>
        <v>4.0621274319119216E-4</v>
      </c>
      <c r="X66" s="6">
        <f t="shared" si="13"/>
        <v>0</v>
      </c>
      <c r="Y66" s="6">
        <f t="shared" si="14"/>
        <v>-3.2513407065593025E-4</v>
      </c>
      <c r="Z66" s="6">
        <f t="shared" si="1"/>
        <v>1.6000000000002679E-2</v>
      </c>
      <c r="AA66" s="6">
        <f t="shared" si="15"/>
        <v>1.7214373971286001E-4</v>
      </c>
      <c r="AC66" s="6">
        <f t="shared" si="16"/>
        <v>3.5854154845438302E-4</v>
      </c>
      <c r="AD66" s="6">
        <f t="shared" si="17"/>
        <v>-1.7214373971286001E-4</v>
      </c>
      <c r="AE66" s="6">
        <f t="shared" si="18"/>
        <v>2.1453220097722436E-5</v>
      </c>
      <c r="AF66" s="6">
        <f t="shared" si="19"/>
        <v>5.6565087438653627E-4</v>
      </c>
      <c r="AG66" s="6">
        <f t="shared" si="20"/>
        <v>1.3255054421041912E-3</v>
      </c>
      <c r="AH66" s="6">
        <f t="shared" si="21"/>
        <v>7.1177916161402344E-4</v>
      </c>
      <c r="AI66" s="6">
        <f t="shared" si="22"/>
        <v>-1.756381091677639E-6</v>
      </c>
      <c r="AJ66" s="6">
        <f t="shared" si="23"/>
        <v>4.2100381869136783E-4</v>
      </c>
      <c r="AK66" s="6">
        <f t="shared" si="24"/>
        <v>2.3406900347833215E-4</v>
      </c>
      <c r="AL66" s="6">
        <f t="shared" si="25"/>
        <v>-1.7214373971286001E-4</v>
      </c>
      <c r="AM66" s="6">
        <f t="shared" si="26"/>
        <v>-4.9727781036879026E-4</v>
      </c>
      <c r="AN66" s="6"/>
      <c r="AO66" s="6"/>
      <c r="AP66" s="6"/>
    </row>
    <row r="67" spans="1:42" x14ac:dyDescent="0.35">
      <c r="A67" s="7">
        <v>45650</v>
      </c>
      <c r="B67">
        <v>58.226599999999998</v>
      </c>
      <c r="C67">
        <v>60.9756</v>
      </c>
      <c r="D67">
        <v>27.893000000000001</v>
      </c>
      <c r="E67">
        <v>32.258299999999998</v>
      </c>
      <c r="F67">
        <v>24.438300000000002</v>
      </c>
      <c r="G67">
        <v>34.957799999999999</v>
      </c>
      <c r="H67">
        <v>29.344899999999999</v>
      </c>
      <c r="I67">
        <v>59.850200000000001</v>
      </c>
      <c r="J67">
        <v>60.559399999999997</v>
      </c>
      <c r="K67">
        <v>55.746600999999998</v>
      </c>
      <c r="L67">
        <v>13256.07</v>
      </c>
      <c r="M67">
        <v>4.4363000000000001</v>
      </c>
      <c r="O67" s="6">
        <f t="shared" si="4"/>
        <v>0</v>
      </c>
      <c r="P67" s="6">
        <f t="shared" si="5"/>
        <v>3.773423939257281E-4</v>
      </c>
      <c r="Q67" s="6">
        <f t="shared" si="6"/>
        <v>-3.9062639989395631E-4</v>
      </c>
      <c r="R67" s="6">
        <f t="shared" si="7"/>
        <v>0</v>
      </c>
      <c r="S67" s="6">
        <f t="shared" si="8"/>
        <v>-4.5009288280328796E-5</v>
      </c>
      <c r="T67" s="6">
        <f t="shared" si="9"/>
        <v>1.2344370709185259E-3</v>
      </c>
      <c r="U67" s="6">
        <f t="shared" si="10"/>
        <v>2.1814339519732329E-4</v>
      </c>
      <c r="V67" s="6">
        <f t="shared" si="11"/>
        <v>1.9719778603710658E-4</v>
      </c>
      <c r="W67" s="6">
        <f t="shared" si="12"/>
        <v>0</v>
      </c>
      <c r="X67" s="6">
        <f t="shared" si="13"/>
        <v>0</v>
      </c>
      <c r="Y67" s="6">
        <f t="shared" si="14"/>
        <v>1.104162058682201E-2</v>
      </c>
      <c r="Z67" s="6">
        <f t="shared" ref="Z67:Z130" si="39">-5*(M67-M68)</f>
        <v>-1.0500000000002174E-2</v>
      </c>
      <c r="AA67" s="6">
        <f t="shared" si="15"/>
        <v>1.7226535254288855E-4</v>
      </c>
      <c r="AC67" s="6">
        <f t="shared" si="16"/>
        <v>-1.7226535254288855E-4</v>
      </c>
      <c r="AD67" s="6">
        <f t="shared" si="17"/>
        <v>2.0507704138283955E-4</v>
      </c>
      <c r="AE67" s="6">
        <f t="shared" si="18"/>
        <v>-5.6289175243684486E-4</v>
      </c>
      <c r="AF67" s="6">
        <f t="shared" si="19"/>
        <v>-1.7226535254288855E-4</v>
      </c>
      <c r="AG67" s="6">
        <f t="shared" si="20"/>
        <v>-2.1727464082321735E-4</v>
      </c>
      <c r="AH67" s="6">
        <f t="shared" si="21"/>
        <v>1.0621717183756374E-3</v>
      </c>
      <c r="AI67" s="6">
        <f t="shared" si="22"/>
        <v>4.5878042654434736E-5</v>
      </c>
      <c r="AJ67" s="6">
        <f t="shared" si="23"/>
        <v>2.4932433494218031E-5</v>
      </c>
      <c r="AK67" s="6">
        <f t="shared" si="24"/>
        <v>-1.7226535254288855E-4</v>
      </c>
      <c r="AL67" s="6">
        <f t="shared" si="25"/>
        <v>-1.7226535254288855E-4</v>
      </c>
      <c r="AM67" s="6">
        <f t="shared" si="26"/>
        <v>1.0869355234279121E-2</v>
      </c>
      <c r="AN67" s="6"/>
      <c r="AO67" s="6"/>
      <c r="AP67" s="6"/>
    </row>
    <row r="68" spans="1:42" x14ac:dyDescent="0.35">
      <c r="A68" s="7">
        <v>45649</v>
      </c>
      <c r="B68">
        <v>58.226599999999998</v>
      </c>
      <c r="C68">
        <v>60.952599999999997</v>
      </c>
      <c r="D68">
        <v>27.9039</v>
      </c>
      <c r="E68">
        <v>32.258299999999998</v>
      </c>
      <c r="F68">
        <v>24.439399999999999</v>
      </c>
      <c r="G68">
        <v>34.914700000000003</v>
      </c>
      <c r="H68">
        <v>29.3385</v>
      </c>
      <c r="I68">
        <v>59.8384</v>
      </c>
      <c r="J68">
        <v>60.559399999999997</v>
      </c>
      <c r="K68">
        <v>55.746600999999998</v>
      </c>
      <c r="L68">
        <v>13111.3</v>
      </c>
      <c r="M68">
        <v>4.4341999999999997</v>
      </c>
      <c r="O68" s="6">
        <f t="shared" ref="O68:O131" si="40">B68/B69-1</f>
        <v>3.882894646416446E-4</v>
      </c>
      <c r="P68" s="6">
        <f t="shared" ref="P68:P131" si="41">C68/C69-1</f>
        <v>1.8870680050087074E-4</v>
      </c>
      <c r="Q68" s="6">
        <f t="shared" ref="Q68:Q131" si="42">D68/D69-1</f>
        <v>0</v>
      </c>
      <c r="R68" s="6">
        <f t="shared" ref="R68:R131" si="43">E68/E69-1</f>
        <v>3.6903344249261671E-4</v>
      </c>
      <c r="S68" s="6">
        <f t="shared" ref="S68:S131" si="44">F68/F69-1</f>
        <v>-3.6284470246735756E-3</v>
      </c>
      <c r="T68" s="6">
        <f t="shared" ref="T68:T131" si="45">G68/G69-1</f>
        <v>3.5241129549845596E-4</v>
      </c>
      <c r="U68" s="6">
        <f t="shared" ref="U68:U131" si="46">H68/H69-1</f>
        <v>7.6067157407844199E-4</v>
      </c>
      <c r="V68" s="6">
        <f t="shared" ref="V68:V131" si="47">I68/I69-1</f>
        <v>8.2289109069866306E-4</v>
      </c>
      <c r="W68" s="6">
        <f t="shared" ref="W68:W131" si="48">J68/J69-1</f>
        <v>2.3453391969570081E-3</v>
      </c>
      <c r="X68" s="6">
        <f t="shared" ref="X68:X131" si="49">K68/K69-1</f>
        <v>1.9470447952540937E-4</v>
      </c>
      <c r="Y68" s="6">
        <f t="shared" ref="Y68:Y131" si="50">L68/L69-1</f>
        <v>7.3480714769746935E-3</v>
      </c>
      <c r="Z68" s="6">
        <f t="shared" si="39"/>
        <v>-5.6499999999997108E-2</v>
      </c>
      <c r="AA68" s="6">
        <f t="shared" ref="AA68:AA131" si="51">(1+M68/100)^(1/252)-1</f>
        <v>1.7218554454179191E-4</v>
      </c>
      <c r="AC68" s="6">
        <f t="shared" ref="AC68:AC131" si="52">O68-$AA68</f>
        <v>2.1610392009985269E-4</v>
      </c>
      <c r="AD68" s="6">
        <f t="shared" ref="AD68:AD131" si="53">P68-$AA68</f>
        <v>1.6521255959078829E-5</v>
      </c>
      <c r="AE68" s="6">
        <f t="shared" ref="AE68:AE131" si="54">Q68-$AA68</f>
        <v>-1.7218554454179191E-4</v>
      </c>
      <c r="AF68" s="6">
        <f t="shared" ref="AF68:AF131" si="55">R68-$AA68</f>
        <v>1.968478979508248E-4</v>
      </c>
      <c r="AG68" s="6">
        <f t="shared" ref="AG68:AG131" si="56">S68-$AA68</f>
        <v>-3.8006325692153675E-3</v>
      </c>
      <c r="AH68" s="6">
        <f t="shared" ref="AH68:AH131" si="57">T68-$AA68</f>
        <v>1.8022575095666404E-4</v>
      </c>
      <c r="AI68" s="6">
        <f t="shared" ref="AI68:AI131" si="58">U68-$AA68</f>
        <v>5.8848602953665008E-4</v>
      </c>
      <c r="AJ68" s="6">
        <f t="shared" ref="AJ68:AJ131" si="59">V68-$AA68</f>
        <v>6.5070554615687115E-4</v>
      </c>
      <c r="AK68" s="6">
        <f t="shared" ref="AK68:AK131" si="60">W68-$AA68</f>
        <v>2.1731536524152162E-3</v>
      </c>
      <c r="AL68" s="6">
        <f t="shared" ref="AL68:AL131" si="61">X68-$AA68</f>
        <v>2.2518934983617456E-5</v>
      </c>
      <c r="AM68" s="6">
        <f t="shared" ref="AM68:AM131" si="62">Y68-$AA68</f>
        <v>7.1758859324329016E-3</v>
      </c>
      <c r="AN68" s="6"/>
      <c r="AO68" s="6"/>
      <c r="AP68" s="6"/>
    </row>
    <row r="69" spans="1:42" x14ac:dyDescent="0.35">
      <c r="A69" s="7">
        <v>45646</v>
      </c>
      <c r="B69">
        <v>58.204000000000001</v>
      </c>
      <c r="C69">
        <v>60.941099999999999</v>
      </c>
      <c r="D69">
        <v>27.9039</v>
      </c>
      <c r="E69">
        <v>32.246400000000001</v>
      </c>
      <c r="F69">
        <v>24.528400000000001</v>
      </c>
      <c r="G69">
        <v>34.9024</v>
      </c>
      <c r="H69">
        <v>29.316199999999998</v>
      </c>
      <c r="I69">
        <v>59.789200000000001</v>
      </c>
      <c r="J69">
        <v>60.417700000000004</v>
      </c>
      <c r="K69">
        <v>55.735748999999998</v>
      </c>
      <c r="L69">
        <v>13015.66</v>
      </c>
      <c r="M69">
        <v>4.4229000000000003</v>
      </c>
      <c r="O69" s="6">
        <f t="shared" si="40"/>
        <v>3.8672086487978596E-4</v>
      </c>
      <c r="P69" s="6">
        <f t="shared" si="41"/>
        <v>5.6479828984334901E-4</v>
      </c>
      <c r="Q69" s="6">
        <f t="shared" si="42"/>
        <v>3.9077904850670642E-4</v>
      </c>
      <c r="R69" s="6">
        <f t="shared" si="43"/>
        <v>7.3861203006586607E-4</v>
      </c>
      <c r="S69" s="6">
        <f t="shared" si="44"/>
        <v>4.0566041597589475E-3</v>
      </c>
      <c r="T69" s="6">
        <f t="shared" si="45"/>
        <v>2.1247028287258996E-3</v>
      </c>
      <c r="U69" s="6">
        <f t="shared" si="46"/>
        <v>-1.9439395127873738E-4</v>
      </c>
      <c r="V69" s="6">
        <f t="shared" si="47"/>
        <v>7.8838875767672789E-4</v>
      </c>
      <c r="W69" s="6">
        <f t="shared" si="48"/>
        <v>1.4204733806273406E-3</v>
      </c>
      <c r="X69" s="6">
        <f t="shared" si="49"/>
        <v>1.9474239674233118E-4</v>
      </c>
      <c r="Y69" s="6">
        <f t="shared" si="50"/>
        <v>1.0917981932553555E-2</v>
      </c>
      <c r="Z69" s="6">
        <f t="shared" si="39"/>
        <v>-0.23950000000000138</v>
      </c>
      <c r="AA69" s="6">
        <f t="shared" si="51"/>
        <v>1.7175607404462667E-4</v>
      </c>
      <c r="AC69" s="6">
        <f t="shared" si="52"/>
        <v>2.1496479083515929E-4</v>
      </c>
      <c r="AD69" s="6">
        <f t="shared" si="53"/>
        <v>3.9304221579872234E-4</v>
      </c>
      <c r="AE69" s="6">
        <f t="shared" si="54"/>
        <v>2.1902297446207974E-4</v>
      </c>
      <c r="AF69" s="6">
        <f t="shared" si="55"/>
        <v>5.6685595602123939E-4</v>
      </c>
      <c r="AG69" s="6">
        <f t="shared" si="56"/>
        <v>3.8848480857143208E-3</v>
      </c>
      <c r="AH69" s="6">
        <f t="shared" si="57"/>
        <v>1.9529467546812729E-3</v>
      </c>
      <c r="AI69" s="6">
        <f t="shared" si="58"/>
        <v>-3.6615002532336405E-4</v>
      </c>
      <c r="AJ69" s="6">
        <f t="shared" si="59"/>
        <v>6.1663268363210122E-4</v>
      </c>
      <c r="AK69" s="6">
        <f t="shared" si="60"/>
        <v>1.248717306582714E-3</v>
      </c>
      <c r="AL69" s="6">
        <f t="shared" si="61"/>
        <v>2.2986322697704509E-5</v>
      </c>
      <c r="AM69" s="6">
        <f t="shared" si="62"/>
        <v>1.0746225858508929E-2</v>
      </c>
      <c r="AN69" s="6"/>
      <c r="AO69" s="6"/>
      <c r="AP69" s="6"/>
    </row>
    <row r="70" spans="1:42" x14ac:dyDescent="0.35">
      <c r="A70" s="7">
        <v>45645</v>
      </c>
      <c r="B70">
        <v>58.1815</v>
      </c>
      <c r="C70">
        <v>60.906700000000001</v>
      </c>
      <c r="D70">
        <v>27.893000000000001</v>
      </c>
      <c r="E70">
        <v>32.2226</v>
      </c>
      <c r="F70">
        <v>24.429300000000001</v>
      </c>
      <c r="G70">
        <v>34.828400000000002</v>
      </c>
      <c r="H70">
        <v>29.321899999999999</v>
      </c>
      <c r="I70">
        <v>59.742100000000001</v>
      </c>
      <c r="J70">
        <v>60.332000000000001</v>
      </c>
      <c r="K70">
        <v>55.724896999999999</v>
      </c>
      <c r="L70">
        <v>12875.09</v>
      </c>
      <c r="M70">
        <v>4.375</v>
      </c>
      <c r="O70" s="6">
        <f t="shared" si="40"/>
        <v>1.942575408027114E-4</v>
      </c>
      <c r="P70" s="6">
        <f t="shared" si="41"/>
        <v>0</v>
      </c>
      <c r="Q70" s="6">
        <f t="shared" si="42"/>
        <v>3.90931816470097E-4</v>
      </c>
      <c r="R70" s="6">
        <f t="shared" si="43"/>
        <v>7.3915798104273733E-4</v>
      </c>
      <c r="S70" s="6">
        <f t="shared" si="44"/>
        <v>-4.4339211267375722E-3</v>
      </c>
      <c r="T70" s="6">
        <f t="shared" si="45"/>
        <v>-4.3910376911737714E-4</v>
      </c>
      <c r="U70" s="6">
        <f t="shared" si="46"/>
        <v>9.7291540073873861E-4</v>
      </c>
      <c r="V70" s="6">
        <f t="shared" si="47"/>
        <v>0</v>
      </c>
      <c r="W70" s="6">
        <f t="shared" si="48"/>
        <v>-2.0217353117613079E-4</v>
      </c>
      <c r="X70" s="6">
        <f t="shared" si="49"/>
        <v>9.7380680444736356E-5</v>
      </c>
      <c r="Y70" s="6">
        <f t="shared" si="50"/>
        <v>-8.6293797788483673E-4</v>
      </c>
      <c r="Z70" s="6">
        <f t="shared" si="39"/>
        <v>0.14050000000000118</v>
      </c>
      <c r="AA70" s="6">
        <f t="shared" si="51"/>
        <v>1.6993506106866008E-4</v>
      </c>
      <c r="AC70" s="6">
        <f t="shared" si="52"/>
        <v>2.4322479734051328E-5</v>
      </c>
      <c r="AD70" s="6">
        <f t="shared" si="53"/>
        <v>-1.6993506106866008E-4</v>
      </c>
      <c r="AE70" s="6">
        <f t="shared" si="54"/>
        <v>2.2099675540143693E-4</v>
      </c>
      <c r="AF70" s="6">
        <f t="shared" si="55"/>
        <v>5.6922291997407726E-4</v>
      </c>
      <c r="AG70" s="6">
        <f t="shared" si="56"/>
        <v>-4.6038561878062323E-3</v>
      </c>
      <c r="AH70" s="6">
        <f t="shared" si="57"/>
        <v>-6.0903883018603722E-4</v>
      </c>
      <c r="AI70" s="6">
        <f t="shared" si="58"/>
        <v>8.0298033967007854E-4</v>
      </c>
      <c r="AJ70" s="6">
        <f t="shared" si="59"/>
        <v>-1.6993506106866008E-4</v>
      </c>
      <c r="AK70" s="6">
        <f t="shared" si="60"/>
        <v>-3.7210859224479087E-4</v>
      </c>
      <c r="AL70" s="6">
        <f t="shared" si="61"/>
        <v>-7.255438062392372E-5</v>
      </c>
      <c r="AM70" s="6">
        <f t="shared" si="62"/>
        <v>-1.0328730389534968E-3</v>
      </c>
      <c r="AN70" s="6"/>
      <c r="AO70" s="6"/>
      <c r="AP70" s="6"/>
    </row>
    <row r="71" spans="1:42" x14ac:dyDescent="0.35">
      <c r="A71" s="7">
        <v>45644</v>
      </c>
      <c r="B71">
        <v>58.170200000000001</v>
      </c>
      <c r="C71">
        <v>60.906700000000001</v>
      </c>
      <c r="D71">
        <v>27.882100000000001</v>
      </c>
      <c r="E71">
        <v>32.198799999999999</v>
      </c>
      <c r="F71">
        <v>24.5381</v>
      </c>
      <c r="G71">
        <v>34.843699999999998</v>
      </c>
      <c r="H71">
        <v>29.293399999999998</v>
      </c>
      <c r="I71">
        <v>59.742100000000001</v>
      </c>
      <c r="J71">
        <v>60.344200000000001</v>
      </c>
      <c r="K71">
        <v>55.719470999999999</v>
      </c>
      <c r="L71">
        <v>12886.21</v>
      </c>
      <c r="M71">
        <v>4.4031000000000002</v>
      </c>
      <c r="O71" s="6">
        <f t="shared" si="40"/>
        <v>-1.0141621731252215E-4</v>
      </c>
      <c r="P71" s="6">
        <f t="shared" si="41"/>
        <v>-3.7584359654418975E-4</v>
      </c>
      <c r="Q71" s="6">
        <f t="shared" si="42"/>
        <v>1.9729809230684126E-4</v>
      </c>
      <c r="R71" s="6">
        <f t="shared" si="43"/>
        <v>-5.5251019660673695E-4</v>
      </c>
      <c r="S71" s="6">
        <f t="shared" si="44"/>
        <v>-7.3463674720971595E-3</v>
      </c>
      <c r="T71" s="6">
        <f t="shared" si="45"/>
        <v>-5.2473056883878266E-3</v>
      </c>
      <c r="U71" s="6">
        <f t="shared" si="46"/>
        <v>-1.9454522493866921E-4</v>
      </c>
      <c r="V71" s="6">
        <f t="shared" si="47"/>
        <v>-7.8776769048594097E-4</v>
      </c>
      <c r="W71" s="6">
        <f t="shared" si="48"/>
        <v>-6.0946324174826483E-4</v>
      </c>
      <c r="X71" s="6">
        <f t="shared" si="49"/>
        <v>-4.8666644267691961E-4</v>
      </c>
      <c r="Y71" s="6">
        <f t="shared" si="50"/>
        <v>-2.9473811057009747E-2</v>
      </c>
      <c r="Z71" s="6">
        <f t="shared" si="39"/>
        <v>-0.70349999999999913</v>
      </c>
      <c r="AA71" s="6">
        <f t="shared" si="51"/>
        <v>1.7100343889042691E-4</v>
      </c>
      <c r="AC71" s="6">
        <f t="shared" si="52"/>
        <v>-2.7241965620294906E-4</v>
      </c>
      <c r="AD71" s="6">
        <f t="shared" si="53"/>
        <v>-5.4684703543461666E-4</v>
      </c>
      <c r="AE71" s="6">
        <f t="shared" si="54"/>
        <v>2.6294653416414349E-5</v>
      </c>
      <c r="AF71" s="6">
        <f t="shared" si="55"/>
        <v>-7.2351363549716385E-4</v>
      </c>
      <c r="AG71" s="6">
        <f t="shared" si="56"/>
        <v>-7.5173709109875864E-3</v>
      </c>
      <c r="AH71" s="6">
        <f t="shared" si="57"/>
        <v>-5.4183091272782535E-3</v>
      </c>
      <c r="AI71" s="6">
        <f t="shared" si="58"/>
        <v>-3.6554866382909612E-4</v>
      </c>
      <c r="AJ71" s="6">
        <f t="shared" si="59"/>
        <v>-9.5877112937636788E-4</v>
      </c>
      <c r="AK71" s="6">
        <f t="shared" si="60"/>
        <v>-7.8046668063869173E-4</v>
      </c>
      <c r="AL71" s="6">
        <f t="shared" si="61"/>
        <v>-6.5766988156734651E-4</v>
      </c>
      <c r="AM71" s="6">
        <f t="shared" si="62"/>
        <v>-2.9644814495900174E-2</v>
      </c>
      <c r="AN71" s="6"/>
      <c r="AO71" s="6"/>
      <c r="AP71" s="6"/>
    </row>
    <row r="72" spans="1:42" x14ac:dyDescent="0.35">
      <c r="A72" s="7">
        <v>45643</v>
      </c>
      <c r="B72">
        <v>58.176099999999998</v>
      </c>
      <c r="C72">
        <v>60.929600000000001</v>
      </c>
      <c r="D72">
        <v>27.8766</v>
      </c>
      <c r="E72">
        <v>32.2166</v>
      </c>
      <c r="F72">
        <v>24.7197</v>
      </c>
      <c r="G72">
        <v>35.027500000000003</v>
      </c>
      <c r="H72">
        <v>29.299099999999999</v>
      </c>
      <c r="I72">
        <v>59.789200000000001</v>
      </c>
      <c r="J72">
        <v>60.381</v>
      </c>
      <c r="K72">
        <v>55.746600999999998</v>
      </c>
      <c r="L72">
        <v>13277.55</v>
      </c>
      <c r="M72">
        <v>4.2624000000000004</v>
      </c>
      <c r="O72" s="6">
        <f t="shared" si="40"/>
        <v>1.9255599167178339E-4</v>
      </c>
      <c r="P72" s="6">
        <f t="shared" si="41"/>
        <v>9.3559342064342133E-5</v>
      </c>
      <c r="Q72" s="6">
        <f t="shared" si="42"/>
        <v>-1.9725917344826094E-4</v>
      </c>
      <c r="R72" s="6">
        <f t="shared" si="43"/>
        <v>1.8316894696468466E-4</v>
      </c>
      <c r="S72" s="6">
        <f t="shared" si="44"/>
        <v>1.2596907074520214E-3</v>
      </c>
      <c r="T72" s="6">
        <f t="shared" si="45"/>
        <v>-3.5102940085263157E-4</v>
      </c>
      <c r="U72" s="6">
        <f t="shared" si="46"/>
        <v>-6.1738501630448361E-4</v>
      </c>
      <c r="V72" s="6">
        <f t="shared" si="47"/>
        <v>-5.8838868421573487E-4</v>
      </c>
      <c r="W72" s="6">
        <f t="shared" si="48"/>
        <v>-6.07437886579687E-4</v>
      </c>
      <c r="X72" s="6">
        <f t="shared" si="49"/>
        <v>5.8434098619120078E-4</v>
      </c>
      <c r="Y72" s="6">
        <f t="shared" si="50"/>
        <v>-3.8435625766199966E-3</v>
      </c>
      <c r="Z72" s="6">
        <f t="shared" si="39"/>
        <v>-2.7000000000003688E-2</v>
      </c>
      <c r="AA72" s="6">
        <f t="shared" si="51"/>
        <v>1.6565106966148768E-4</v>
      </c>
      <c r="AC72" s="6">
        <f t="shared" si="52"/>
        <v>2.6904922010295707E-5</v>
      </c>
      <c r="AD72" s="6">
        <f t="shared" si="53"/>
        <v>-7.209172759714555E-5</v>
      </c>
      <c r="AE72" s="6">
        <f t="shared" si="54"/>
        <v>-3.6291024310974862E-4</v>
      </c>
      <c r="AF72" s="6">
        <f t="shared" si="55"/>
        <v>1.7517877303196983E-5</v>
      </c>
      <c r="AG72" s="6">
        <f t="shared" si="56"/>
        <v>1.0940396377905337E-3</v>
      </c>
      <c r="AH72" s="6">
        <f t="shared" si="57"/>
        <v>-5.1668047051411925E-4</v>
      </c>
      <c r="AI72" s="6">
        <f t="shared" si="58"/>
        <v>-7.830360859659713E-4</v>
      </c>
      <c r="AJ72" s="6">
        <f t="shared" si="59"/>
        <v>-7.5403975387722255E-4</v>
      </c>
      <c r="AK72" s="6">
        <f t="shared" si="60"/>
        <v>-7.7308895624117469E-4</v>
      </c>
      <c r="AL72" s="6">
        <f t="shared" si="61"/>
        <v>4.186899165297131E-4</v>
      </c>
      <c r="AM72" s="6">
        <f t="shared" si="62"/>
        <v>-4.0092136462814842E-3</v>
      </c>
      <c r="AN72" s="6"/>
      <c r="AO72" s="6"/>
      <c r="AP72" s="6"/>
    </row>
    <row r="73" spans="1:42" x14ac:dyDescent="0.35">
      <c r="A73" s="7">
        <v>45642</v>
      </c>
      <c r="B73">
        <v>58.164900000000003</v>
      </c>
      <c r="C73">
        <v>60.923900000000003</v>
      </c>
      <c r="D73">
        <v>27.882100000000001</v>
      </c>
      <c r="E73">
        <v>32.210700000000003</v>
      </c>
      <c r="F73">
        <v>24.688600000000001</v>
      </c>
      <c r="G73">
        <v>35.0398</v>
      </c>
      <c r="H73">
        <v>29.3172</v>
      </c>
      <c r="I73">
        <v>59.824399999999997</v>
      </c>
      <c r="J73">
        <v>60.417700000000004</v>
      </c>
      <c r="K73">
        <v>55.714044999999999</v>
      </c>
      <c r="L73">
        <v>13328.78</v>
      </c>
      <c r="M73">
        <v>4.2569999999999997</v>
      </c>
      <c r="O73" s="6">
        <f t="shared" si="40"/>
        <v>3.8526035172203876E-4</v>
      </c>
      <c r="P73" s="6">
        <f t="shared" si="41"/>
        <v>2.8239914492167451E-4</v>
      </c>
      <c r="Q73" s="6">
        <f t="shared" si="42"/>
        <v>3.9826342793602976E-4</v>
      </c>
      <c r="R73" s="6">
        <f t="shared" si="43"/>
        <v>5.5602494967832428E-4</v>
      </c>
      <c r="S73" s="6">
        <f t="shared" si="44"/>
        <v>-2.1179418778545234E-3</v>
      </c>
      <c r="T73" s="6">
        <f t="shared" si="45"/>
        <v>1.0513384567036876E-3</v>
      </c>
      <c r="U73" s="6">
        <f t="shared" si="46"/>
        <v>2.3199956329489346E-4</v>
      </c>
      <c r="V73" s="6">
        <f t="shared" si="47"/>
        <v>9.8384354879721414E-4</v>
      </c>
      <c r="W73" s="6">
        <f t="shared" si="48"/>
        <v>1.8273017452226092E-3</v>
      </c>
      <c r="X73" s="6">
        <f t="shared" si="49"/>
        <v>1.9481827549805431E-4</v>
      </c>
      <c r="Y73" s="6">
        <f t="shared" si="50"/>
        <v>3.933247769000392E-3</v>
      </c>
      <c r="Z73" s="6">
        <f t="shared" si="39"/>
        <v>-3.54999999999972E-2</v>
      </c>
      <c r="AA73" s="6">
        <f t="shared" si="51"/>
        <v>1.6544550491404131E-4</v>
      </c>
      <c r="AC73" s="6">
        <f t="shared" si="52"/>
        <v>2.1981484680799745E-4</v>
      </c>
      <c r="AD73" s="6">
        <f t="shared" si="53"/>
        <v>1.169536400076332E-4</v>
      </c>
      <c r="AE73" s="6">
        <f t="shared" si="54"/>
        <v>2.3281792302198845E-4</v>
      </c>
      <c r="AF73" s="6">
        <f t="shared" si="55"/>
        <v>3.9057944476428297E-4</v>
      </c>
      <c r="AG73" s="6">
        <f t="shared" si="56"/>
        <v>-2.2833873827685647E-3</v>
      </c>
      <c r="AH73" s="6">
        <f t="shared" si="57"/>
        <v>8.8589295178964633E-4</v>
      </c>
      <c r="AI73" s="6">
        <f t="shared" si="58"/>
        <v>6.6554058380852155E-5</v>
      </c>
      <c r="AJ73" s="6">
        <f t="shared" si="59"/>
        <v>8.1839804388317283E-4</v>
      </c>
      <c r="AK73" s="6">
        <f t="shared" si="60"/>
        <v>1.6618562403085679E-3</v>
      </c>
      <c r="AL73" s="6">
        <f t="shared" si="61"/>
        <v>2.9372770584012997E-5</v>
      </c>
      <c r="AM73" s="6">
        <f t="shared" si="62"/>
        <v>3.7678022640863507E-3</v>
      </c>
      <c r="AN73" s="6"/>
      <c r="AO73" s="6"/>
      <c r="AP73" s="6"/>
    </row>
    <row r="74" spans="1:42" x14ac:dyDescent="0.35">
      <c r="A74" s="7">
        <v>45639</v>
      </c>
      <c r="B74">
        <v>58.142499999999998</v>
      </c>
      <c r="C74">
        <v>60.906700000000001</v>
      </c>
      <c r="D74">
        <v>27.870999999999999</v>
      </c>
      <c r="E74">
        <v>32.192799999999998</v>
      </c>
      <c r="F74">
        <v>24.741</v>
      </c>
      <c r="G74">
        <v>35.003</v>
      </c>
      <c r="H74">
        <v>29.310400000000001</v>
      </c>
      <c r="I74">
        <v>59.765599999999999</v>
      </c>
      <c r="J74">
        <v>60.307499999999997</v>
      </c>
      <c r="K74">
        <v>55.703192999999999</v>
      </c>
      <c r="L74">
        <v>13276.56</v>
      </c>
      <c r="M74">
        <v>4.2499000000000002</v>
      </c>
      <c r="O74" s="6">
        <f t="shared" si="40"/>
        <v>7.7283743218314882E-4</v>
      </c>
      <c r="P74" s="6">
        <f t="shared" si="41"/>
        <v>1.8884903900473482E-4</v>
      </c>
      <c r="Q74" s="6">
        <f t="shared" si="42"/>
        <v>1.757595580491822E-3</v>
      </c>
      <c r="R74" s="6">
        <f t="shared" si="43"/>
        <v>9.2341845157961622E-4</v>
      </c>
      <c r="S74" s="6">
        <f t="shared" si="44"/>
        <v>-5.0349470365395055E-3</v>
      </c>
      <c r="T74" s="6">
        <f t="shared" si="45"/>
        <v>-6.9945043180363875E-4</v>
      </c>
      <c r="U74" s="6">
        <f t="shared" si="46"/>
        <v>7.750693977335299E-4</v>
      </c>
      <c r="V74" s="6">
        <f t="shared" si="47"/>
        <v>5.89314653844486E-4</v>
      </c>
      <c r="W74" s="6">
        <f t="shared" si="48"/>
        <v>-6.0817775362009829E-4</v>
      </c>
      <c r="X74" s="6">
        <f t="shared" si="49"/>
        <v>9.7504115667401692E-4</v>
      </c>
      <c r="Y74" s="6">
        <f t="shared" si="50"/>
        <v>9.9433230585699306E-5</v>
      </c>
      <c r="Z74" s="6">
        <f t="shared" si="39"/>
        <v>-0.33600000000000296</v>
      </c>
      <c r="AA74" s="6">
        <f t="shared" si="51"/>
        <v>1.6517520919956397E-4</v>
      </c>
      <c r="AC74" s="6">
        <f t="shared" si="52"/>
        <v>6.0766222298358485E-4</v>
      </c>
      <c r="AD74" s="6">
        <f t="shared" si="53"/>
        <v>2.3673829805170854E-5</v>
      </c>
      <c r="AE74" s="6">
        <f t="shared" si="54"/>
        <v>1.592420371292258E-3</v>
      </c>
      <c r="AF74" s="6">
        <f t="shared" si="55"/>
        <v>7.5824324238005225E-4</v>
      </c>
      <c r="AG74" s="6">
        <f t="shared" si="56"/>
        <v>-5.2001222457390694E-3</v>
      </c>
      <c r="AH74" s="6">
        <f t="shared" si="57"/>
        <v>-8.6462564100320272E-4</v>
      </c>
      <c r="AI74" s="6">
        <f t="shared" si="58"/>
        <v>6.0989418853396593E-4</v>
      </c>
      <c r="AJ74" s="6">
        <f t="shared" si="59"/>
        <v>4.2413944464492204E-4</v>
      </c>
      <c r="AK74" s="6">
        <f t="shared" si="60"/>
        <v>-7.7335296281966226E-4</v>
      </c>
      <c r="AL74" s="6">
        <f t="shared" si="61"/>
        <v>8.0986594747445295E-4</v>
      </c>
      <c r="AM74" s="6">
        <f t="shared" si="62"/>
        <v>-6.574197861386466E-5</v>
      </c>
      <c r="AN74" s="6"/>
      <c r="AO74" s="6"/>
      <c r="AP74" s="6"/>
    </row>
    <row r="75" spans="1:42" x14ac:dyDescent="0.35">
      <c r="A75" s="7">
        <v>45638</v>
      </c>
      <c r="B75">
        <v>58.0976</v>
      </c>
      <c r="C75">
        <v>60.895200000000003</v>
      </c>
      <c r="D75">
        <v>27.822099999999999</v>
      </c>
      <c r="E75">
        <v>32.1631</v>
      </c>
      <c r="F75">
        <v>24.866199999999999</v>
      </c>
      <c r="G75">
        <v>35.027500000000003</v>
      </c>
      <c r="H75">
        <v>29.287700000000001</v>
      </c>
      <c r="I75">
        <v>59.730400000000003</v>
      </c>
      <c r="J75">
        <v>60.344200000000001</v>
      </c>
      <c r="K75">
        <v>55.648933</v>
      </c>
      <c r="L75">
        <v>13275.24</v>
      </c>
      <c r="M75">
        <v>4.1826999999999996</v>
      </c>
      <c r="O75" s="6">
        <f t="shared" si="40"/>
        <v>-1.9274189107332251E-4</v>
      </c>
      <c r="P75" s="6">
        <f t="shared" si="41"/>
        <v>1.8888470970068738E-4</v>
      </c>
      <c r="Q75" s="6">
        <f t="shared" si="42"/>
        <v>3.919284317108751E-4</v>
      </c>
      <c r="R75" s="6">
        <f t="shared" si="43"/>
        <v>1.111201030895792E-3</v>
      </c>
      <c r="S75" s="6">
        <f t="shared" si="44"/>
        <v>-3.9336014484626647E-3</v>
      </c>
      <c r="T75" s="6">
        <f t="shared" si="45"/>
        <v>-6.9896154285054024E-4</v>
      </c>
      <c r="U75" s="6">
        <f t="shared" si="46"/>
        <v>5.842039452557124E-4</v>
      </c>
      <c r="V75" s="6">
        <f t="shared" si="47"/>
        <v>-1.9584179330822682E-4</v>
      </c>
      <c r="W75" s="6">
        <f t="shared" si="48"/>
        <v>2.2355239031648377E-3</v>
      </c>
      <c r="X75" s="6">
        <f t="shared" si="49"/>
        <v>9.7513623646960923E-5</v>
      </c>
      <c r="Y75" s="6">
        <f t="shared" si="50"/>
        <v>-5.4144930402749702E-3</v>
      </c>
      <c r="Z75" s="6">
        <f t="shared" si="39"/>
        <v>-0.24599999999999955</v>
      </c>
      <c r="AA75" s="6">
        <f t="shared" si="51"/>
        <v>1.6261600894584838E-4</v>
      </c>
      <c r="AC75" s="6">
        <f t="shared" si="52"/>
        <v>-3.5535790001917089E-4</v>
      </c>
      <c r="AD75" s="6">
        <f t="shared" si="53"/>
        <v>2.6268700754839003E-5</v>
      </c>
      <c r="AE75" s="6">
        <f t="shared" si="54"/>
        <v>2.2931242276502672E-4</v>
      </c>
      <c r="AF75" s="6">
        <f t="shared" si="55"/>
        <v>9.4858502194994365E-4</v>
      </c>
      <c r="AG75" s="6">
        <f t="shared" si="56"/>
        <v>-4.0962174574085131E-3</v>
      </c>
      <c r="AH75" s="6">
        <f t="shared" si="57"/>
        <v>-8.6157755179638862E-4</v>
      </c>
      <c r="AI75" s="6">
        <f t="shared" si="58"/>
        <v>4.2158793630986402E-4</v>
      </c>
      <c r="AJ75" s="6">
        <f t="shared" si="59"/>
        <v>-3.584578022540752E-4</v>
      </c>
      <c r="AK75" s="6">
        <f t="shared" si="60"/>
        <v>2.0729078942189894E-3</v>
      </c>
      <c r="AL75" s="6">
        <f t="shared" si="61"/>
        <v>-6.5102385298887455E-5</v>
      </c>
      <c r="AM75" s="6">
        <f t="shared" si="62"/>
        <v>-5.5771090492208186E-3</v>
      </c>
      <c r="AN75" s="6"/>
      <c r="AO75" s="6"/>
      <c r="AP75" s="6"/>
    </row>
    <row r="76" spans="1:42" x14ac:dyDescent="0.35">
      <c r="A76" s="7">
        <v>45637</v>
      </c>
      <c r="B76">
        <v>58.108800000000002</v>
      </c>
      <c r="C76">
        <v>60.883699999999997</v>
      </c>
      <c r="D76">
        <v>27.811199999999999</v>
      </c>
      <c r="E76">
        <v>32.127400000000002</v>
      </c>
      <c r="F76">
        <v>24.964400000000001</v>
      </c>
      <c r="G76">
        <v>35.052</v>
      </c>
      <c r="H76">
        <v>29.270600000000002</v>
      </c>
      <c r="I76">
        <v>59.742100000000001</v>
      </c>
      <c r="J76">
        <v>60.209600000000002</v>
      </c>
      <c r="K76">
        <v>55.643507</v>
      </c>
      <c r="L76">
        <v>13347.51</v>
      </c>
      <c r="M76">
        <v>4.1334999999999997</v>
      </c>
      <c r="O76" s="6">
        <f t="shared" si="40"/>
        <v>-1.9442499238642164E-4</v>
      </c>
      <c r="P76" s="6">
        <f t="shared" si="41"/>
        <v>-1.8884903900484584E-4</v>
      </c>
      <c r="Q76" s="6">
        <f t="shared" si="42"/>
        <v>0</v>
      </c>
      <c r="R76" s="6">
        <f t="shared" si="43"/>
        <v>-3.702631980160298E-4</v>
      </c>
      <c r="S76" s="6">
        <f t="shared" si="44"/>
        <v>-2.2860248745083522E-3</v>
      </c>
      <c r="T76" s="6">
        <f t="shared" si="45"/>
        <v>3.4817550328480884E-4</v>
      </c>
      <c r="U76" s="6">
        <f t="shared" si="46"/>
        <v>-1.9469673421834699E-4</v>
      </c>
      <c r="V76" s="6">
        <f t="shared" si="47"/>
        <v>0</v>
      </c>
      <c r="W76" s="6">
        <f t="shared" si="48"/>
        <v>-1.4213379815672944E-3</v>
      </c>
      <c r="X76" s="6">
        <f t="shared" si="49"/>
        <v>9.752313348121433E-5</v>
      </c>
      <c r="Y76" s="6">
        <f t="shared" si="50"/>
        <v>8.1802464044304912E-3</v>
      </c>
      <c r="Z76" s="6">
        <f t="shared" si="39"/>
        <v>-0.1839999999999975</v>
      </c>
      <c r="AA76" s="6">
        <f t="shared" si="51"/>
        <v>1.6074126598586425E-4</v>
      </c>
      <c r="AC76" s="6">
        <f t="shared" si="52"/>
        <v>-3.5516625837228588E-4</v>
      </c>
      <c r="AD76" s="6">
        <f t="shared" si="53"/>
        <v>-3.4959030499071009E-4</v>
      </c>
      <c r="AE76" s="6">
        <f t="shared" si="54"/>
        <v>-1.6074126598586425E-4</v>
      </c>
      <c r="AF76" s="6">
        <f t="shared" si="55"/>
        <v>-5.3100446400189405E-4</v>
      </c>
      <c r="AG76" s="6">
        <f t="shared" si="56"/>
        <v>-2.4467661404942165E-3</v>
      </c>
      <c r="AH76" s="6">
        <f t="shared" si="57"/>
        <v>1.8743423729894459E-4</v>
      </c>
      <c r="AI76" s="6">
        <f t="shared" si="58"/>
        <v>-3.5543800020421124E-4</v>
      </c>
      <c r="AJ76" s="6">
        <f t="shared" si="59"/>
        <v>-1.6074126598586425E-4</v>
      </c>
      <c r="AK76" s="6">
        <f t="shared" si="60"/>
        <v>-1.5820792475531587E-3</v>
      </c>
      <c r="AL76" s="6">
        <f t="shared" si="61"/>
        <v>-6.3218132504649915E-5</v>
      </c>
      <c r="AM76" s="6">
        <f t="shared" si="62"/>
        <v>8.019505138444627E-3</v>
      </c>
      <c r="AN76" s="6"/>
      <c r="AO76" s="6"/>
      <c r="AP76" s="6"/>
    </row>
    <row r="77" spans="1:42" x14ac:dyDescent="0.35">
      <c r="A77" s="7">
        <v>45636</v>
      </c>
      <c r="B77">
        <v>58.120100000000001</v>
      </c>
      <c r="C77">
        <v>60.895200000000003</v>
      </c>
      <c r="D77">
        <v>27.811199999999999</v>
      </c>
      <c r="E77">
        <v>32.139299999999999</v>
      </c>
      <c r="F77">
        <v>25.021599999999999</v>
      </c>
      <c r="G77">
        <v>35.0398</v>
      </c>
      <c r="H77">
        <v>29.276299999999999</v>
      </c>
      <c r="I77">
        <v>59.742100000000001</v>
      </c>
      <c r="J77">
        <v>60.295299999999997</v>
      </c>
      <c r="K77">
        <v>55.638081</v>
      </c>
      <c r="L77">
        <v>13239.21</v>
      </c>
      <c r="M77">
        <v>4.0967000000000002</v>
      </c>
      <c r="O77" s="6">
        <f t="shared" si="40"/>
        <v>3.8727933684001847E-4</v>
      </c>
      <c r="P77" s="6">
        <f t="shared" si="41"/>
        <v>5.6686827460095124E-4</v>
      </c>
      <c r="Q77" s="6">
        <f t="shared" si="42"/>
        <v>-9.1246775827513726E-4</v>
      </c>
      <c r="R77" s="6">
        <f t="shared" si="43"/>
        <v>3.7040034363178265E-4</v>
      </c>
      <c r="S77" s="6">
        <f t="shared" si="44"/>
        <v>-2.0181715206483153E-3</v>
      </c>
      <c r="T77" s="6">
        <f t="shared" si="45"/>
        <v>-1.7405745037235576E-4</v>
      </c>
      <c r="U77" s="6">
        <f t="shared" si="46"/>
        <v>1.947346484185708E-4</v>
      </c>
      <c r="V77" s="6">
        <f t="shared" si="47"/>
        <v>1.9588015482896459E-4</v>
      </c>
      <c r="W77" s="6">
        <f t="shared" si="48"/>
        <v>2.7490437385664368E-3</v>
      </c>
      <c r="X77" s="6">
        <f t="shared" si="49"/>
        <v>2.9265502234787633E-4</v>
      </c>
      <c r="Y77" s="6">
        <f t="shared" si="50"/>
        <v>-2.9431500592321802E-3</v>
      </c>
      <c r="Z77" s="6">
        <f t="shared" si="39"/>
        <v>-0.11350000000000193</v>
      </c>
      <c r="AA77" s="6">
        <f t="shared" si="51"/>
        <v>1.5933844239501838E-4</v>
      </c>
      <c r="AC77" s="6">
        <f t="shared" si="52"/>
        <v>2.279408944450001E-4</v>
      </c>
      <c r="AD77" s="6">
        <f t="shared" si="53"/>
        <v>4.0752983220593286E-4</v>
      </c>
      <c r="AE77" s="6">
        <f t="shared" si="54"/>
        <v>-1.0718062006701556E-3</v>
      </c>
      <c r="AF77" s="6">
        <f t="shared" si="55"/>
        <v>2.1106190123676427E-4</v>
      </c>
      <c r="AG77" s="6">
        <f t="shared" si="56"/>
        <v>-2.1775099630433337E-3</v>
      </c>
      <c r="AH77" s="6">
        <f t="shared" si="57"/>
        <v>-3.3339589276737414E-4</v>
      </c>
      <c r="AI77" s="6">
        <f t="shared" si="58"/>
        <v>3.5396206023552423E-5</v>
      </c>
      <c r="AJ77" s="6">
        <f t="shared" si="59"/>
        <v>3.6541712433946216E-5</v>
      </c>
      <c r="AK77" s="6">
        <f t="shared" si="60"/>
        <v>2.5897052961714184E-3</v>
      </c>
      <c r="AL77" s="6">
        <f t="shared" si="61"/>
        <v>1.3331657995285795E-4</v>
      </c>
      <c r="AM77" s="6">
        <f t="shared" si="62"/>
        <v>-3.1024885016271986E-3</v>
      </c>
      <c r="AN77" s="6"/>
      <c r="AO77" s="6"/>
      <c r="AP77" s="6"/>
    </row>
    <row r="78" spans="1:42" x14ac:dyDescent="0.35">
      <c r="A78" s="7">
        <v>45635</v>
      </c>
      <c r="B78">
        <v>58.0976</v>
      </c>
      <c r="C78">
        <v>60.860700000000001</v>
      </c>
      <c r="D78">
        <v>27.836600000000001</v>
      </c>
      <c r="E78">
        <v>32.127400000000002</v>
      </c>
      <c r="F78">
        <v>25.072199999999999</v>
      </c>
      <c r="G78">
        <v>35.045900000000003</v>
      </c>
      <c r="H78">
        <v>29.270600000000002</v>
      </c>
      <c r="I78">
        <v>59.730400000000003</v>
      </c>
      <c r="J78">
        <v>60.13</v>
      </c>
      <c r="K78">
        <v>55.621803</v>
      </c>
      <c r="L78">
        <v>13278.29</v>
      </c>
      <c r="M78">
        <v>4.0739999999999998</v>
      </c>
      <c r="O78" s="6">
        <f t="shared" si="40"/>
        <v>3.8570680772509469E-4</v>
      </c>
      <c r="P78" s="6">
        <f t="shared" si="41"/>
        <v>3.780550546783612E-4</v>
      </c>
      <c r="Q78" s="6">
        <f t="shared" si="42"/>
        <v>-6.8250803742953003E-5</v>
      </c>
      <c r="R78" s="6">
        <f t="shared" si="43"/>
        <v>7.4134987976437472E-4</v>
      </c>
      <c r="S78" s="6">
        <f t="shared" si="44"/>
        <v>-6.1244633661954317E-3</v>
      </c>
      <c r="T78" s="6">
        <f t="shared" si="45"/>
        <v>0</v>
      </c>
      <c r="U78" s="6">
        <f t="shared" si="46"/>
        <v>0</v>
      </c>
      <c r="V78" s="6">
        <f t="shared" si="47"/>
        <v>7.8916547845042651E-4</v>
      </c>
      <c r="W78" s="6">
        <f t="shared" si="48"/>
        <v>-1.0143657470296219E-4</v>
      </c>
      <c r="X78" s="6">
        <f t="shared" si="49"/>
        <v>9.7561191373607414E-5</v>
      </c>
      <c r="Y78" s="6">
        <f t="shared" si="50"/>
        <v>-6.0044166635474516E-3</v>
      </c>
      <c r="Z78" s="6">
        <f t="shared" si="39"/>
        <v>-0.19200000000000106</v>
      </c>
      <c r="AA78" s="6">
        <f t="shared" si="51"/>
        <v>1.5847286736891952E-4</v>
      </c>
      <c r="AC78" s="6">
        <f t="shared" si="52"/>
        <v>2.2723394035617517E-4</v>
      </c>
      <c r="AD78" s="6">
        <f t="shared" si="53"/>
        <v>2.1958218730944168E-4</v>
      </c>
      <c r="AE78" s="6">
        <f t="shared" si="54"/>
        <v>-2.2672367111187253E-4</v>
      </c>
      <c r="AF78" s="6">
        <f t="shared" si="55"/>
        <v>5.828770123954552E-4</v>
      </c>
      <c r="AG78" s="6">
        <f t="shared" si="56"/>
        <v>-6.2829362335643513E-3</v>
      </c>
      <c r="AH78" s="6">
        <f t="shared" si="57"/>
        <v>-1.5847286736891952E-4</v>
      </c>
      <c r="AI78" s="6">
        <f t="shared" si="58"/>
        <v>-1.5847286736891952E-4</v>
      </c>
      <c r="AJ78" s="6">
        <f t="shared" si="59"/>
        <v>6.3069261108150698E-4</v>
      </c>
      <c r="AK78" s="6">
        <f t="shared" si="60"/>
        <v>-2.5990944207188171E-4</v>
      </c>
      <c r="AL78" s="6">
        <f t="shared" si="61"/>
        <v>-6.0911675995312109E-5</v>
      </c>
      <c r="AM78" s="6">
        <f t="shared" si="62"/>
        <v>-6.1628895309163712E-3</v>
      </c>
      <c r="AN78" s="6"/>
      <c r="AO78" s="6"/>
      <c r="AP78" s="6"/>
    </row>
    <row r="79" spans="1:42" x14ac:dyDescent="0.35">
      <c r="A79" s="7">
        <v>45632</v>
      </c>
      <c r="B79">
        <v>58.075200000000002</v>
      </c>
      <c r="C79">
        <v>60.837699999999998</v>
      </c>
      <c r="D79">
        <v>27.8385</v>
      </c>
      <c r="E79">
        <v>32.1036</v>
      </c>
      <c r="F79">
        <v>25.226700000000001</v>
      </c>
      <c r="G79">
        <v>35.045900000000003</v>
      </c>
      <c r="H79">
        <v>29.270600000000002</v>
      </c>
      <c r="I79">
        <v>59.683300000000003</v>
      </c>
      <c r="J79">
        <v>60.136099999999999</v>
      </c>
      <c r="K79">
        <v>55.616377</v>
      </c>
      <c r="L79">
        <v>13358.5</v>
      </c>
      <c r="M79">
        <v>4.0355999999999996</v>
      </c>
      <c r="O79" s="6">
        <f t="shared" si="40"/>
        <v>6.2716665403139693E-4</v>
      </c>
      <c r="P79" s="6">
        <f t="shared" si="41"/>
        <v>1.1338055054568308E-3</v>
      </c>
      <c r="Q79" s="6">
        <f t="shared" si="42"/>
        <v>7.8370187693010962E-4</v>
      </c>
      <c r="R79" s="6">
        <f t="shared" si="43"/>
        <v>7.4189988715644972E-4</v>
      </c>
      <c r="S79" s="6">
        <f t="shared" si="44"/>
        <v>2.8184355099023506E-3</v>
      </c>
      <c r="T79" s="6">
        <f t="shared" si="45"/>
        <v>8.7390369352835506E-4</v>
      </c>
      <c r="U79" s="6">
        <f t="shared" si="46"/>
        <v>7.7954581199279893E-4</v>
      </c>
      <c r="V79" s="6">
        <f t="shared" si="47"/>
        <v>1.960731738381849E-4</v>
      </c>
      <c r="W79" s="6">
        <f t="shared" si="48"/>
        <v>2.0291431527219572E-4</v>
      </c>
      <c r="X79" s="6">
        <f t="shared" si="49"/>
        <v>5.857100036357199E-4</v>
      </c>
      <c r="Y79" s="6">
        <f t="shared" si="50"/>
        <v>2.6088770870642541E-3</v>
      </c>
      <c r="Z79" s="6">
        <f t="shared" si="39"/>
        <v>0.19300000000000317</v>
      </c>
      <c r="AA79" s="6">
        <f t="shared" si="51"/>
        <v>1.5700820652897463E-4</v>
      </c>
      <c r="AC79" s="6">
        <f t="shared" si="52"/>
        <v>4.7015844750242231E-4</v>
      </c>
      <c r="AD79" s="6">
        <f t="shared" si="53"/>
        <v>9.7679729892785616E-4</v>
      </c>
      <c r="AE79" s="6">
        <f t="shared" si="54"/>
        <v>6.2669367040113499E-4</v>
      </c>
      <c r="AF79" s="6">
        <f t="shared" si="55"/>
        <v>5.848916806274751E-4</v>
      </c>
      <c r="AG79" s="6">
        <f t="shared" si="56"/>
        <v>2.661427303373376E-3</v>
      </c>
      <c r="AH79" s="6">
        <f t="shared" si="57"/>
        <v>7.1689548699938044E-4</v>
      </c>
      <c r="AI79" s="6">
        <f t="shared" si="58"/>
        <v>6.2253760546382431E-4</v>
      </c>
      <c r="AJ79" s="6">
        <f t="shared" si="59"/>
        <v>3.9064967309210274E-5</v>
      </c>
      <c r="AK79" s="6">
        <f t="shared" si="60"/>
        <v>4.5906108743221097E-5</v>
      </c>
      <c r="AL79" s="6">
        <f t="shared" si="61"/>
        <v>4.2870179710674527E-4</v>
      </c>
      <c r="AM79" s="6">
        <f t="shared" si="62"/>
        <v>2.4518688805352795E-3</v>
      </c>
      <c r="AN79" s="6"/>
      <c r="AO79" s="6"/>
      <c r="AP79" s="6"/>
    </row>
    <row r="80" spans="1:42" x14ac:dyDescent="0.35">
      <c r="A80" s="7">
        <v>45631</v>
      </c>
      <c r="B80">
        <v>58.038800000000002</v>
      </c>
      <c r="C80">
        <v>60.768799999999999</v>
      </c>
      <c r="D80">
        <v>27.816700000000001</v>
      </c>
      <c r="E80">
        <v>32.079799999999999</v>
      </c>
      <c r="F80">
        <v>25.155799999999999</v>
      </c>
      <c r="G80">
        <v>35.015300000000003</v>
      </c>
      <c r="H80">
        <v>29.247800000000002</v>
      </c>
      <c r="I80">
        <v>59.671599999999998</v>
      </c>
      <c r="J80">
        <v>60.123899999999999</v>
      </c>
      <c r="K80">
        <v>55.583821</v>
      </c>
      <c r="L80">
        <v>13323.74</v>
      </c>
      <c r="M80">
        <v>4.0742000000000003</v>
      </c>
      <c r="O80" s="6">
        <f t="shared" si="40"/>
        <v>-4.8241261440096217E-5</v>
      </c>
      <c r="P80" s="6">
        <f t="shared" si="41"/>
        <v>-7.5639482494394006E-4</v>
      </c>
      <c r="Q80" s="6">
        <f t="shared" si="42"/>
        <v>-5.8563575611669805E-4</v>
      </c>
      <c r="R80" s="6">
        <f t="shared" si="43"/>
        <v>0</v>
      </c>
      <c r="S80" s="6">
        <f t="shared" si="44"/>
        <v>3.1103206820375373E-3</v>
      </c>
      <c r="T80" s="6">
        <f t="shared" si="45"/>
        <v>-1.7417921613627207E-4</v>
      </c>
      <c r="U80" s="6">
        <f t="shared" si="46"/>
        <v>-3.8962104227036054E-4</v>
      </c>
      <c r="V80" s="6">
        <f t="shared" si="47"/>
        <v>-3.9366715191024859E-4</v>
      </c>
      <c r="W80" s="6">
        <f t="shared" si="48"/>
        <v>0</v>
      </c>
      <c r="X80" s="6">
        <f t="shared" si="49"/>
        <v>-1.9519855796257257E-4</v>
      </c>
      <c r="Y80" s="6">
        <f t="shared" si="50"/>
        <v>-1.8085268971551605E-3</v>
      </c>
      <c r="Z80" s="6">
        <f t="shared" si="39"/>
        <v>-3.5000000000002807E-2</v>
      </c>
      <c r="AA80" s="6">
        <f t="shared" si="51"/>
        <v>1.584804944014806E-4</v>
      </c>
      <c r="AC80" s="6">
        <f t="shared" si="52"/>
        <v>-2.0672175584157682E-4</v>
      </c>
      <c r="AD80" s="6">
        <f t="shared" si="53"/>
        <v>-9.1487531934542066E-4</v>
      </c>
      <c r="AE80" s="6">
        <f t="shared" si="54"/>
        <v>-7.4411625051817865E-4</v>
      </c>
      <c r="AF80" s="6">
        <f t="shared" si="55"/>
        <v>-1.584804944014806E-4</v>
      </c>
      <c r="AG80" s="6">
        <f t="shared" si="56"/>
        <v>2.9518401876360567E-3</v>
      </c>
      <c r="AH80" s="6">
        <f t="shared" si="57"/>
        <v>-3.3265971053775267E-4</v>
      </c>
      <c r="AI80" s="6">
        <f t="shared" si="58"/>
        <v>-5.4810153667184114E-4</v>
      </c>
      <c r="AJ80" s="6">
        <f t="shared" si="59"/>
        <v>-5.5214764631172919E-4</v>
      </c>
      <c r="AK80" s="6">
        <f t="shared" si="60"/>
        <v>-1.584804944014806E-4</v>
      </c>
      <c r="AL80" s="6">
        <f t="shared" si="61"/>
        <v>-3.5367905236405317E-4</v>
      </c>
      <c r="AM80" s="6">
        <f t="shared" si="62"/>
        <v>-1.9670073915566411E-3</v>
      </c>
      <c r="AN80" s="6"/>
      <c r="AO80" s="6"/>
      <c r="AP80" s="6"/>
    </row>
    <row r="81" spans="1:42" x14ac:dyDescent="0.35">
      <c r="A81" s="7">
        <v>45630</v>
      </c>
      <c r="B81">
        <v>58.041600000000003</v>
      </c>
      <c r="C81">
        <v>60.814799999999998</v>
      </c>
      <c r="D81">
        <v>27.832999999999998</v>
      </c>
      <c r="E81">
        <v>32.079799999999999</v>
      </c>
      <c r="F81">
        <v>25.0778</v>
      </c>
      <c r="G81">
        <v>35.0214</v>
      </c>
      <c r="H81">
        <v>29.2592</v>
      </c>
      <c r="I81">
        <v>59.695099999999996</v>
      </c>
      <c r="J81">
        <v>60.123899999999999</v>
      </c>
      <c r="K81">
        <v>55.594673</v>
      </c>
      <c r="L81">
        <v>13347.88</v>
      </c>
      <c r="M81">
        <v>4.0671999999999997</v>
      </c>
      <c r="O81" s="6">
        <f t="shared" si="40"/>
        <v>-3.8578120694399143E-4</v>
      </c>
      <c r="P81" s="6">
        <f t="shared" si="41"/>
        <v>5.6761812626793251E-4</v>
      </c>
      <c r="Q81" s="6">
        <f t="shared" si="42"/>
        <v>9.7821317854540624E-4</v>
      </c>
      <c r="R81" s="6">
        <f t="shared" si="43"/>
        <v>0</v>
      </c>
      <c r="S81" s="6">
        <f t="shared" si="44"/>
        <v>2.081859848076073E-3</v>
      </c>
      <c r="T81" s="6">
        <f t="shared" si="45"/>
        <v>1.2264676872937308E-3</v>
      </c>
      <c r="U81" s="6">
        <f t="shared" si="46"/>
        <v>1.9484847966921848E-4</v>
      </c>
      <c r="V81" s="6">
        <f t="shared" si="47"/>
        <v>-1.9595757937129754E-4</v>
      </c>
      <c r="W81" s="6">
        <f t="shared" si="48"/>
        <v>0</v>
      </c>
      <c r="X81" s="6">
        <f t="shared" si="49"/>
        <v>9.7608805530224885E-5</v>
      </c>
      <c r="Y81" s="6">
        <f t="shared" si="50"/>
        <v>6.0713044749771683E-3</v>
      </c>
      <c r="Z81" s="6">
        <f t="shared" si="39"/>
        <v>0.21850000000000147</v>
      </c>
      <c r="AA81" s="6">
        <f t="shared" si="51"/>
        <v>1.5821353956879669E-4</v>
      </c>
      <c r="AC81" s="6">
        <f t="shared" si="52"/>
        <v>-5.4399474651278812E-4</v>
      </c>
      <c r="AD81" s="6">
        <f t="shared" si="53"/>
        <v>4.0940458669913582E-4</v>
      </c>
      <c r="AE81" s="6">
        <f t="shared" si="54"/>
        <v>8.1999963897660955E-4</v>
      </c>
      <c r="AF81" s="6">
        <f t="shared" si="55"/>
        <v>-1.5821353956879669E-4</v>
      </c>
      <c r="AG81" s="6">
        <f t="shared" si="56"/>
        <v>1.9236463085072764E-3</v>
      </c>
      <c r="AH81" s="6">
        <f t="shared" si="57"/>
        <v>1.0682541477249341E-3</v>
      </c>
      <c r="AI81" s="6">
        <f t="shared" si="58"/>
        <v>3.6634940100421787E-5</v>
      </c>
      <c r="AJ81" s="6">
        <f t="shared" si="59"/>
        <v>-3.5417111894009423E-4</v>
      </c>
      <c r="AK81" s="6">
        <f t="shared" si="60"/>
        <v>-1.5821353956879669E-4</v>
      </c>
      <c r="AL81" s="6">
        <f t="shared" si="61"/>
        <v>-6.0604734038571806E-5</v>
      </c>
      <c r="AM81" s="6">
        <f t="shared" si="62"/>
        <v>5.9130909354083716E-3</v>
      </c>
      <c r="AN81" s="6"/>
      <c r="AO81" s="6"/>
      <c r="AP81" s="6"/>
    </row>
    <row r="82" spans="1:42" x14ac:dyDescent="0.35">
      <c r="A82" s="7">
        <v>45629</v>
      </c>
      <c r="B82">
        <v>58.064</v>
      </c>
      <c r="C82">
        <v>60.780299999999997</v>
      </c>
      <c r="D82">
        <v>27.805800000000001</v>
      </c>
      <c r="E82">
        <v>32.079799999999999</v>
      </c>
      <c r="F82">
        <v>25.025700000000001</v>
      </c>
      <c r="G82">
        <v>34.978499999999997</v>
      </c>
      <c r="H82">
        <v>29.253499999999999</v>
      </c>
      <c r="I82">
        <v>59.706800000000001</v>
      </c>
      <c r="J82">
        <v>60.123899999999999</v>
      </c>
      <c r="K82">
        <v>55.589247</v>
      </c>
      <c r="L82">
        <v>13267.33</v>
      </c>
      <c r="M82">
        <v>4.1109</v>
      </c>
      <c r="O82" s="6">
        <f t="shared" si="40"/>
        <v>3.8593009152054769E-4</v>
      </c>
      <c r="P82" s="6">
        <f t="shared" si="41"/>
        <v>1.8924184779023356E-4</v>
      </c>
      <c r="Q82" s="6">
        <f t="shared" si="42"/>
        <v>1.3793103448276334E-3</v>
      </c>
      <c r="R82" s="6">
        <f t="shared" si="43"/>
        <v>6.1134989800426531E-4</v>
      </c>
      <c r="S82" s="6">
        <f t="shared" si="44"/>
        <v>7.0777351247608422E-4</v>
      </c>
      <c r="T82" s="6">
        <f t="shared" si="45"/>
        <v>-1.743624337566807E-4</v>
      </c>
      <c r="U82" s="6">
        <f t="shared" si="46"/>
        <v>0</v>
      </c>
      <c r="V82" s="6">
        <f t="shared" si="47"/>
        <v>1.5785226973448196E-3</v>
      </c>
      <c r="W82" s="6">
        <f t="shared" si="48"/>
        <v>-2.0287314940614642E-4</v>
      </c>
      <c r="X82" s="6">
        <f t="shared" si="49"/>
        <v>6.8372880437550521E-4</v>
      </c>
      <c r="Y82" s="6">
        <f t="shared" si="50"/>
        <v>4.7130399635619824E-4</v>
      </c>
      <c r="Z82" s="6">
        <f t="shared" si="39"/>
        <v>-0.12199999999999989</v>
      </c>
      <c r="AA82" s="6">
        <f t="shared" si="51"/>
        <v>1.5987980784260003E-4</v>
      </c>
      <c r="AC82" s="6">
        <f t="shared" si="52"/>
        <v>2.2605028367794766E-4</v>
      </c>
      <c r="AD82" s="6">
        <f t="shared" si="53"/>
        <v>2.9362039947633534E-5</v>
      </c>
      <c r="AE82" s="6">
        <f t="shared" si="54"/>
        <v>1.2194305369850333E-3</v>
      </c>
      <c r="AF82" s="6">
        <f t="shared" si="55"/>
        <v>4.5147009016166528E-4</v>
      </c>
      <c r="AG82" s="6">
        <f t="shared" si="56"/>
        <v>5.4789370463348419E-4</v>
      </c>
      <c r="AH82" s="6">
        <f t="shared" si="57"/>
        <v>-3.3424224159928073E-4</v>
      </c>
      <c r="AI82" s="6">
        <f t="shared" si="58"/>
        <v>-1.5987980784260003E-4</v>
      </c>
      <c r="AJ82" s="6">
        <f t="shared" si="59"/>
        <v>1.4186428895022196E-3</v>
      </c>
      <c r="AK82" s="6">
        <f t="shared" si="60"/>
        <v>-3.6275295724874645E-4</v>
      </c>
      <c r="AL82" s="6">
        <f t="shared" si="61"/>
        <v>5.2384899653290518E-4</v>
      </c>
      <c r="AM82" s="6">
        <f t="shared" si="62"/>
        <v>3.1142418851359821E-4</v>
      </c>
      <c r="AN82" s="6"/>
      <c r="AO82" s="6"/>
      <c r="AP82" s="6"/>
    </row>
    <row r="83" spans="1:42" x14ac:dyDescent="0.35">
      <c r="A83" s="7">
        <v>45628</v>
      </c>
      <c r="B83">
        <v>58.041600000000003</v>
      </c>
      <c r="C83">
        <v>60.768799999999999</v>
      </c>
      <c r="D83">
        <v>27.767499999999998</v>
      </c>
      <c r="E83">
        <v>32.060200000000002</v>
      </c>
      <c r="F83">
        <v>25.007999999999999</v>
      </c>
      <c r="G83">
        <v>34.9846</v>
      </c>
      <c r="H83">
        <v>29.253499999999999</v>
      </c>
      <c r="I83">
        <v>59.612699999999997</v>
      </c>
      <c r="J83">
        <v>60.136099999999999</v>
      </c>
      <c r="K83">
        <v>55.551265000000001</v>
      </c>
      <c r="L83">
        <v>13261.08</v>
      </c>
      <c r="M83">
        <v>4.0865</v>
      </c>
      <c r="O83" s="6">
        <f t="shared" si="40"/>
        <v>7.7935871881695817E-4</v>
      </c>
      <c r="P83" s="6">
        <f t="shared" si="41"/>
        <v>2.2549547280803495E-4</v>
      </c>
      <c r="Q83" s="6">
        <f t="shared" si="42"/>
        <v>-1.944341426355356E-4</v>
      </c>
      <c r="R83" s="6">
        <f t="shared" si="43"/>
        <v>0</v>
      </c>
      <c r="S83" s="6">
        <f t="shared" si="44"/>
        <v>7.0827481062640807E-4</v>
      </c>
      <c r="T83" s="6">
        <f t="shared" si="45"/>
        <v>2.1442601016086194E-4</v>
      </c>
      <c r="U83" s="6">
        <f t="shared" si="46"/>
        <v>5.8488733222961109E-4</v>
      </c>
      <c r="V83" s="6">
        <f t="shared" si="47"/>
        <v>2.1476546101584226E-4</v>
      </c>
      <c r="W83" s="6">
        <f t="shared" si="48"/>
        <v>5.4406239913218357E-4</v>
      </c>
      <c r="X83" s="6">
        <f t="shared" si="49"/>
        <v>3.2081565832520198E-4</v>
      </c>
      <c r="Y83" s="6">
        <f t="shared" si="50"/>
        <v>2.5666943622690841E-3</v>
      </c>
      <c r="Z83" s="6">
        <f t="shared" si="39"/>
        <v>-0.19150000000000222</v>
      </c>
      <c r="AA83" s="6">
        <f t="shared" si="51"/>
        <v>1.5894952886075231E-4</v>
      </c>
      <c r="AC83" s="6">
        <f t="shared" si="52"/>
        <v>6.2040918995620586E-4</v>
      </c>
      <c r="AD83" s="6">
        <f t="shared" si="53"/>
        <v>6.6545943947282638E-5</v>
      </c>
      <c r="AE83" s="6">
        <f t="shared" si="54"/>
        <v>-3.5338367149628791E-4</v>
      </c>
      <c r="AF83" s="6">
        <f t="shared" si="55"/>
        <v>-1.5894952886075231E-4</v>
      </c>
      <c r="AG83" s="6">
        <f t="shared" si="56"/>
        <v>5.4932528176565576E-4</v>
      </c>
      <c r="AH83" s="6">
        <f t="shared" si="57"/>
        <v>5.5476481300109626E-5</v>
      </c>
      <c r="AI83" s="6">
        <f t="shared" si="58"/>
        <v>4.2593780336885878E-4</v>
      </c>
      <c r="AJ83" s="6">
        <f t="shared" si="59"/>
        <v>5.5815932155089953E-5</v>
      </c>
      <c r="AK83" s="6">
        <f t="shared" si="60"/>
        <v>3.8511287027143126E-4</v>
      </c>
      <c r="AL83" s="6">
        <f t="shared" si="61"/>
        <v>1.6186612946444967E-4</v>
      </c>
      <c r="AM83" s="6">
        <f t="shared" si="62"/>
        <v>2.4077448334083318E-3</v>
      </c>
      <c r="AN83" s="6"/>
      <c r="AO83" s="6"/>
      <c r="AP83" s="6"/>
    </row>
    <row r="84" spans="1:42" x14ac:dyDescent="0.35">
      <c r="A84" s="7">
        <v>45625</v>
      </c>
      <c r="B84">
        <v>57.996400000000001</v>
      </c>
      <c r="C84">
        <v>60.755099999999999</v>
      </c>
      <c r="D84">
        <v>27.7729</v>
      </c>
      <c r="E84">
        <v>32.060200000000002</v>
      </c>
      <c r="F84">
        <v>24.990300000000001</v>
      </c>
      <c r="G84">
        <v>34.9771</v>
      </c>
      <c r="H84">
        <v>29.2364</v>
      </c>
      <c r="I84">
        <v>59.599899999999998</v>
      </c>
      <c r="J84">
        <v>60.103400000000001</v>
      </c>
      <c r="K84">
        <v>55.533448999999997</v>
      </c>
      <c r="L84">
        <v>13227.13</v>
      </c>
      <c r="M84">
        <v>4.0481999999999996</v>
      </c>
      <c r="O84" s="6">
        <f t="shared" si="40"/>
        <v>3.8465452676272882E-4</v>
      </c>
      <c r="P84" s="6">
        <f t="shared" si="41"/>
        <v>5.6488056810843901E-4</v>
      </c>
      <c r="Q84" s="6">
        <f t="shared" si="42"/>
        <v>9.7672440513529857E-4</v>
      </c>
      <c r="R84" s="6">
        <f t="shared" si="43"/>
        <v>1.1085193616178213E-3</v>
      </c>
      <c r="S84" s="6">
        <f t="shared" si="44"/>
        <v>2.8290756747646473E-3</v>
      </c>
      <c r="T84" s="6">
        <f t="shared" si="45"/>
        <v>1.9192153560143588E-3</v>
      </c>
      <c r="U84" s="6">
        <f t="shared" si="46"/>
        <v>3.9007698887938425E-4</v>
      </c>
      <c r="V84" s="6">
        <f t="shared" si="47"/>
        <v>0</v>
      </c>
      <c r="W84" s="6">
        <f t="shared" si="48"/>
        <v>-5.0720142881133246E-4</v>
      </c>
      <c r="X84" s="6">
        <f t="shared" si="49"/>
        <v>0</v>
      </c>
      <c r="Y84" s="6">
        <f t="shared" si="50"/>
        <v>5.7063217377022468E-3</v>
      </c>
      <c r="Z84" s="6">
        <f t="shared" si="39"/>
        <v>0.43600000000000083</v>
      </c>
      <c r="AA84" s="6">
        <f t="shared" si="51"/>
        <v>1.5748885771360577E-4</v>
      </c>
      <c r="AC84" s="6">
        <f t="shared" si="52"/>
        <v>2.2716566904912305E-4</v>
      </c>
      <c r="AD84" s="6">
        <f t="shared" si="53"/>
        <v>4.0739171039483324E-4</v>
      </c>
      <c r="AE84" s="6">
        <f t="shared" si="54"/>
        <v>8.192355474216928E-4</v>
      </c>
      <c r="AF84" s="6">
        <f t="shared" si="55"/>
        <v>9.5103050390421551E-4</v>
      </c>
      <c r="AG84" s="6">
        <f t="shared" si="56"/>
        <v>2.6715868170510415E-3</v>
      </c>
      <c r="AH84" s="6">
        <f t="shared" si="57"/>
        <v>1.761726498300753E-3</v>
      </c>
      <c r="AI84" s="6">
        <f t="shared" si="58"/>
        <v>2.3258813116577848E-4</v>
      </c>
      <c r="AJ84" s="6">
        <f t="shared" si="59"/>
        <v>-1.5748885771360577E-4</v>
      </c>
      <c r="AK84" s="6">
        <f t="shared" si="60"/>
        <v>-6.6469028652493822E-4</v>
      </c>
      <c r="AL84" s="6">
        <f t="shared" si="61"/>
        <v>-1.5748885771360577E-4</v>
      </c>
      <c r="AM84" s="6">
        <f t="shared" si="62"/>
        <v>5.5488328799886411E-3</v>
      </c>
      <c r="AN84" s="6"/>
      <c r="AO84" s="6"/>
      <c r="AP84" s="6"/>
    </row>
    <row r="85" spans="1:42" x14ac:dyDescent="0.35">
      <c r="A85" s="7">
        <v>45623</v>
      </c>
      <c r="B85">
        <v>57.9741</v>
      </c>
      <c r="C85">
        <v>60.720799999999997</v>
      </c>
      <c r="D85">
        <v>27.745799999999999</v>
      </c>
      <c r="E85">
        <v>32.024700000000003</v>
      </c>
      <c r="F85">
        <v>24.919799999999999</v>
      </c>
      <c r="G85">
        <v>34.9101</v>
      </c>
      <c r="H85">
        <v>29.225000000000001</v>
      </c>
      <c r="I85">
        <v>59.599899999999998</v>
      </c>
      <c r="J85">
        <v>60.133899999999997</v>
      </c>
      <c r="K85">
        <v>55.533448999999997</v>
      </c>
      <c r="L85">
        <v>13152.08</v>
      </c>
      <c r="M85">
        <v>4.1353999999999997</v>
      </c>
      <c r="O85" s="6">
        <f t="shared" si="40"/>
        <v>-1.9315240241923881E-4</v>
      </c>
      <c r="P85" s="6">
        <f t="shared" si="41"/>
        <v>1.877798166345368E-4</v>
      </c>
      <c r="Q85" s="6">
        <f t="shared" si="42"/>
        <v>7.7910273335213276E-4</v>
      </c>
      <c r="R85" s="6">
        <f t="shared" si="43"/>
        <v>0</v>
      </c>
      <c r="S85" s="6">
        <f t="shared" si="44"/>
        <v>4.7860780368611522E-3</v>
      </c>
      <c r="T85" s="6">
        <f t="shared" si="45"/>
        <v>1.0466369976140921E-3</v>
      </c>
      <c r="U85" s="6">
        <f t="shared" si="46"/>
        <v>1.9507654187478352E-4</v>
      </c>
      <c r="V85" s="6">
        <f t="shared" si="47"/>
        <v>3.9277231794399015E-4</v>
      </c>
      <c r="W85" s="6">
        <f t="shared" si="48"/>
        <v>3.0441349666299189E-4</v>
      </c>
      <c r="X85" s="6">
        <f t="shared" si="49"/>
        <v>3.8948456174048296E-4</v>
      </c>
      <c r="Y85" s="6">
        <f t="shared" si="50"/>
        <v>-3.7412500274590643E-3</v>
      </c>
      <c r="Z85" s="6">
        <f t="shared" si="39"/>
        <v>0.26400000000000201</v>
      </c>
      <c r="AA85" s="6">
        <f t="shared" si="51"/>
        <v>1.6081368097209392E-4</v>
      </c>
      <c r="AC85" s="6">
        <f t="shared" si="52"/>
        <v>-3.5396608339133273E-4</v>
      </c>
      <c r="AD85" s="6">
        <f t="shared" si="53"/>
        <v>2.6966135662442881E-5</v>
      </c>
      <c r="AE85" s="6">
        <f t="shared" si="54"/>
        <v>6.1828905238003884E-4</v>
      </c>
      <c r="AF85" s="6">
        <f t="shared" si="55"/>
        <v>-1.6081368097209392E-4</v>
      </c>
      <c r="AG85" s="6">
        <f t="shared" si="56"/>
        <v>4.6252643558890583E-3</v>
      </c>
      <c r="AH85" s="6">
        <f t="shared" si="57"/>
        <v>8.858233166419982E-4</v>
      </c>
      <c r="AI85" s="6">
        <f t="shared" si="58"/>
        <v>3.4262860902689596E-5</v>
      </c>
      <c r="AJ85" s="6">
        <f t="shared" si="59"/>
        <v>2.3195863697189623E-4</v>
      </c>
      <c r="AK85" s="6">
        <f t="shared" si="60"/>
        <v>1.4359981569089797E-4</v>
      </c>
      <c r="AL85" s="6">
        <f t="shared" si="61"/>
        <v>2.2867088076838904E-4</v>
      </c>
      <c r="AM85" s="6">
        <f t="shared" si="62"/>
        <v>-3.9020637084311582E-3</v>
      </c>
      <c r="AN85" s="6"/>
      <c r="AO85" s="6"/>
      <c r="AP85" s="6"/>
    </row>
    <row r="86" spans="1:42" x14ac:dyDescent="0.35">
      <c r="A86" s="7">
        <v>45622</v>
      </c>
      <c r="B86">
        <v>57.985300000000002</v>
      </c>
      <c r="C86">
        <v>60.709400000000002</v>
      </c>
      <c r="D86">
        <v>27.7242</v>
      </c>
      <c r="E86">
        <v>32.024700000000003</v>
      </c>
      <c r="F86">
        <v>24.801100000000002</v>
      </c>
      <c r="G86">
        <v>34.873600000000003</v>
      </c>
      <c r="H86">
        <v>29.2193</v>
      </c>
      <c r="I86">
        <v>59.576500000000003</v>
      </c>
      <c r="J86">
        <v>60.115600000000001</v>
      </c>
      <c r="K86">
        <v>55.511828000000001</v>
      </c>
      <c r="L86">
        <v>13201.47</v>
      </c>
      <c r="M86">
        <v>4.1882000000000001</v>
      </c>
      <c r="O86" s="6">
        <f t="shared" si="40"/>
        <v>1.9318971747739333E-4</v>
      </c>
      <c r="P86" s="6">
        <f t="shared" si="41"/>
        <v>3.7734916332299306E-4</v>
      </c>
      <c r="Q86" s="6">
        <f t="shared" si="42"/>
        <v>1.5751103661048038E-3</v>
      </c>
      <c r="R86" s="6">
        <f t="shared" si="43"/>
        <v>3.6860140755767823E-4</v>
      </c>
      <c r="S86" s="6">
        <f t="shared" si="44"/>
        <v>-2.0039515671463892E-3</v>
      </c>
      <c r="T86" s="6">
        <f t="shared" si="45"/>
        <v>-1.2200640390420681E-3</v>
      </c>
      <c r="U86" s="6">
        <f t="shared" si="46"/>
        <v>5.855723198937568E-4</v>
      </c>
      <c r="V86" s="6">
        <f t="shared" si="47"/>
        <v>0</v>
      </c>
      <c r="W86" s="6">
        <f t="shared" si="48"/>
        <v>-4.0405787172903551E-4</v>
      </c>
      <c r="X86" s="6">
        <f t="shared" si="49"/>
        <v>9.7376118075587215E-5</v>
      </c>
      <c r="Y86" s="6">
        <f t="shared" si="50"/>
        <v>5.7910351332448595E-3</v>
      </c>
      <c r="Z86" s="6">
        <f t="shared" si="39"/>
        <v>-6.2500000000000888E-2</v>
      </c>
      <c r="AA86" s="6">
        <f t="shared" si="51"/>
        <v>1.6282552906865533E-4</v>
      </c>
      <c r="AC86" s="6">
        <f t="shared" si="52"/>
        <v>3.0364188408738002E-5</v>
      </c>
      <c r="AD86" s="6">
        <f t="shared" si="53"/>
        <v>2.1452363425433774E-4</v>
      </c>
      <c r="AE86" s="6">
        <f t="shared" si="54"/>
        <v>1.4122848370361485E-3</v>
      </c>
      <c r="AF86" s="6">
        <f t="shared" si="55"/>
        <v>2.057758784890229E-4</v>
      </c>
      <c r="AG86" s="6">
        <f t="shared" si="56"/>
        <v>-2.1667770962150446E-3</v>
      </c>
      <c r="AH86" s="6">
        <f t="shared" si="57"/>
        <v>-1.3828895681107234E-3</v>
      </c>
      <c r="AI86" s="6">
        <f t="shared" si="58"/>
        <v>4.2274679082510147E-4</v>
      </c>
      <c r="AJ86" s="6">
        <f t="shared" si="59"/>
        <v>-1.6282552906865533E-4</v>
      </c>
      <c r="AK86" s="6">
        <f t="shared" si="60"/>
        <v>-5.6688340079769084E-4</v>
      </c>
      <c r="AL86" s="6">
        <f t="shared" si="61"/>
        <v>-6.5449410993068113E-5</v>
      </c>
      <c r="AM86" s="6">
        <f t="shared" si="62"/>
        <v>5.6282096041762042E-3</v>
      </c>
      <c r="AN86" s="6"/>
      <c r="AO86" s="6"/>
      <c r="AP86" s="6"/>
    </row>
    <row r="87" spans="1:42" x14ac:dyDescent="0.35">
      <c r="A87" s="7">
        <v>45621</v>
      </c>
      <c r="B87">
        <v>57.9741</v>
      </c>
      <c r="C87">
        <v>60.686500000000002</v>
      </c>
      <c r="D87">
        <v>27.680599999999998</v>
      </c>
      <c r="E87">
        <v>32.012900000000002</v>
      </c>
      <c r="F87">
        <v>24.850899999999999</v>
      </c>
      <c r="G87">
        <v>34.916200000000003</v>
      </c>
      <c r="H87">
        <v>29.202200000000001</v>
      </c>
      <c r="I87">
        <v>59.576500000000003</v>
      </c>
      <c r="J87">
        <v>60.139899999999997</v>
      </c>
      <c r="K87">
        <v>55.506422999999998</v>
      </c>
      <c r="L87">
        <v>13125.46</v>
      </c>
      <c r="M87">
        <v>4.1757</v>
      </c>
      <c r="O87" s="6">
        <f t="shared" si="40"/>
        <v>0</v>
      </c>
      <c r="P87" s="6">
        <f t="shared" si="41"/>
        <v>0</v>
      </c>
      <c r="Q87" s="6">
        <f t="shared" si="42"/>
        <v>7.8817591507940321E-4</v>
      </c>
      <c r="R87" s="6">
        <f t="shared" si="43"/>
        <v>7.377466840474689E-4</v>
      </c>
      <c r="S87" s="6">
        <f t="shared" si="44"/>
        <v>5.8405446317986165E-3</v>
      </c>
      <c r="T87" s="6">
        <f t="shared" si="45"/>
        <v>2.6216873558861931E-3</v>
      </c>
      <c r="U87" s="6">
        <f t="shared" si="46"/>
        <v>1.9522888017409201E-4</v>
      </c>
      <c r="V87" s="6">
        <f t="shared" si="47"/>
        <v>-5.8881157358636749E-4</v>
      </c>
      <c r="W87" s="6">
        <f t="shared" si="48"/>
        <v>4.042212004871093E-4</v>
      </c>
      <c r="X87" s="6">
        <f t="shared" si="49"/>
        <v>0</v>
      </c>
      <c r="Y87" s="6">
        <f t="shared" si="50"/>
        <v>3.0261671758675668E-3</v>
      </c>
      <c r="Z87" s="6">
        <f t="shared" si="39"/>
        <v>0.59550000000000214</v>
      </c>
      <c r="AA87" s="6">
        <f t="shared" si="51"/>
        <v>1.6234933103720373E-4</v>
      </c>
      <c r="AC87" s="6">
        <f t="shared" si="52"/>
        <v>-1.6234933103720373E-4</v>
      </c>
      <c r="AD87" s="6">
        <f t="shared" si="53"/>
        <v>-1.6234933103720373E-4</v>
      </c>
      <c r="AE87" s="6">
        <f t="shared" si="54"/>
        <v>6.2582658404219949E-4</v>
      </c>
      <c r="AF87" s="6">
        <f t="shared" si="55"/>
        <v>5.7539735301026518E-4</v>
      </c>
      <c r="AG87" s="6">
        <f t="shared" si="56"/>
        <v>5.6781953007614128E-3</v>
      </c>
      <c r="AH87" s="6">
        <f t="shared" si="57"/>
        <v>2.4593380248489893E-3</v>
      </c>
      <c r="AI87" s="6">
        <f t="shared" si="58"/>
        <v>3.2879549136888286E-5</v>
      </c>
      <c r="AJ87" s="6">
        <f t="shared" si="59"/>
        <v>-7.5116090462357121E-4</v>
      </c>
      <c r="AK87" s="6">
        <f t="shared" si="60"/>
        <v>2.4187186944990557E-4</v>
      </c>
      <c r="AL87" s="6">
        <f t="shared" si="61"/>
        <v>-1.6234933103720373E-4</v>
      </c>
      <c r="AM87" s="6">
        <f t="shared" si="62"/>
        <v>2.8638178448303631E-3</v>
      </c>
      <c r="AN87" s="6"/>
      <c r="AO87" s="6"/>
      <c r="AP87" s="6"/>
    </row>
    <row r="88" spans="1:42" x14ac:dyDescent="0.35">
      <c r="A88" s="7">
        <v>45618</v>
      </c>
      <c r="B88">
        <v>57.9741</v>
      </c>
      <c r="C88">
        <v>60.686500000000002</v>
      </c>
      <c r="D88">
        <v>27.658799999999999</v>
      </c>
      <c r="E88">
        <v>31.9893</v>
      </c>
      <c r="F88">
        <v>24.706600000000002</v>
      </c>
      <c r="G88">
        <v>34.8249</v>
      </c>
      <c r="H88">
        <v>29.1965</v>
      </c>
      <c r="I88">
        <v>59.611600000000003</v>
      </c>
      <c r="J88">
        <v>60.115600000000001</v>
      </c>
      <c r="K88">
        <v>55.506422999999998</v>
      </c>
      <c r="L88">
        <v>13085.86</v>
      </c>
      <c r="M88">
        <v>4.2948000000000004</v>
      </c>
      <c r="O88" s="6">
        <f t="shared" si="40"/>
        <v>5.7817834126661083E-4</v>
      </c>
      <c r="P88" s="6">
        <f t="shared" si="41"/>
        <v>7.536180261473735E-4</v>
      </c>
      <c r="Q88" s="6">
        <f t="shared" si="42"/>
        <v>-3.9754533823876947E-4</v>
      </c>
      <c r="R88" s="6">
        <f t="shared" si="43"/>
        <v>7.4142202868077156E-4</v>
      </c>
      <c r="S88" s="6">
        <f t="shared" si="44"/>
        <v>9.1740870843886047E-3</v>
      </c>
      <c r="T88" s="6">
        <f t="shared" si="45"/>
        <v>0</v>
      </c>
      <c r="U88" s="6">
        <f t="shared" si="46"/>
        <v>3.9061027716202901E-4</v>
      </c>
      <c r="V88" s="6">
        <f t="shared" si="47"/>
        <v>5.8915847691620726E-4</v>
      </c>
      <c r="W88" s="6">
        <f t="shared" si="48"/>
        <v>1.4176127135372418E-3</v>
      </c>
      <c r="X88" s="6">
        <f t="shared" si="49"/>
        <v>2.9223174460324408E-4</v>
      </c>
      <c r="Y88" s="6">
        <f t="shared" si="50"/>
        <v>3.5107146581923043E-3</v>
      </c>
      <c r="Z88" s="6">
        <f t="shared" si="39"/>
        <v>4.3499999999996319E-2</v>
      </c>
      <c r="AA88" s="6">
        <f t="shared" si="51"/>
        <v>1.668842354967115E-4</v>
      </c>
      <c r="AC88" s="6">
        <f t="shared" si="52"/>
        <v>4.1129410576989933E-4</v>
      </c>
      <c r="AD88" s="6">
        <f t="shared" si="53"/>
        <v>5.86733790650662E-4</v>
      </c>
      <c r="AE88" s="6">
        <f t="shared" si="54"/>
        <v>-5.6442957373548097E-4</v>
      </c>
      <c r="AF88" s="6">
        <f t="shared" si="55"/>
        <v>5.7453779318406006E-4</v>
      </c>
      <c r="AG88" s="6">
        <f t="shared" si="56"/>
        <v>9.0072028488918932E-3</v>
      </c>
      <c r="AH88" s="6">
        <f t="shared" si="57"/>
        <v>-1.668842354967115E-4</v>
      </c>
      <c r="AI88" s="6">
        <f t="shared" si="58"/>
        <v>2.2372604166531751E-4</v>
      </c>
      <c r="AJ88" s="6">
        <f t="shared" si="59"/>
        <v>4.2227424141949577E-4</v>
      </c>
      <c r="AK88" s="6">
        <f t="shared" si="60"/>
        <v>1.2507284780405303E-3</v>
      </c>
      <c r="AL88" s="6">
        <f t="shared" si="61"/>
        <v>1.2534750910653258E-4</v>
      </c>
      <c r="AM88" s="6">
        <f t="shared" si="62"/>
        <v>3.3438304226955928E-3</v>
      </c>
      <c r="AN88" s="6"/>
      <c r="AO88" s="6"/>
      <c r="AP88" s="6"/>
    </row>
    <row r="89" spans="1:42" x14ac:dyDescent="0.35">
      <c r="A89" s="7">
        <v>45617</v>
      </c>
      <c r="B89">
        <v>57.940600000000003</v>
      </c>
      <c r="C89">
        <v>60.640799999999999</v>
      </c>
      <c r="D89">
        <v>27.669799999999999</v>
      </c>
      <c r="E89">
        <v>31.965599999999998</v>
      </c>
      <c r="F89">
        <v>24.481999999999999</v>
      </c>
      <c r="G89">
        <v>34.8249</v>
      </c>
      <c r="H89">
        <v>29.185099999999998</v>
      </c>
      <c r="I89">
        <v>59.576500000000003</v>
      </c>
      <c r="J89">
        <v>60.030500000000004</v>
      </c>
      <c r="K89">
        <v>55.490206999999998</v>
      </c>
      <c r="L89">
        <v>13040.08</v>
      </c>
      <c r="M89">
        <v>4.3034999999999997</v>
      </c>
      <c r="O89" s="6">
        <f t="shared" si="40"/>
        <v>1.9161221829988584E-4</v>
      </c>
      <c r="P89" s="6">
        <f t="shared" si="41"/>
        <v>-3.7749098719663809E-4</v>
      </c>
      <c r="Q89" s="6">
        <f t="shared" si="42"/>
        <v>7.8486405937483461E-4</v>
      </c>
      <c r="R89" s="6">
        <f t="shared" si="43"/>
        <v>7.3883914595196387E-4</v>
      </c>
      <c r="S89" s="6">
        <f t="shared" si="44"/>
        <v>-3.1150110959545785E-3</v>
      </c>
      <c r="T89" s="6">
        <f t="shared" si="45"/>
        <v>5.2576235541534899E-4</v>
      </c>
      <c r="U89" s="6">
        <f t="shared" si="46"/>
        <v>0</v>
      </c>
      <c r="V89" s="6">
        <f t="shared" si="47"/>
        <v>1.3765955229549931E-3</v>
      </c>
      <c r="W89" s="6">
        <f t="shared" si="48"/>
        <v>1.0155145273604838E-3</v>
      </c>
      <c r="X89" s="6">
        <f t="shared" si="49"/>
        <v>9.7503154755229637E-4</v>
      </c>
      <c r="Y89" s="6">
        <f t="shared" si="50"/>
        <v>5.4923913839699523E-3</v>
      </c>
      <c r="Z89" s="6">
        <f t="shared" si="39"/>
        <v>-0.12499999999999734</v>
      </c>
      <c r="AA89" s="6">
        <f t="shared" si="51"/>
        <v>1.6721529837449012E-4</v>
      </c>
      <c r="AC89" s="6">
        <f t="shared" si="52"/>
        <v>2.4396919925395721E-5</v>
      </c>
      <c r="AD89" s="6">
        <f t="shared" si="53"/>
        <v>-5.4470628557112821E-4</v>
      </c>
      <c r="AE89" s="6">
        <f t="shared" si="54"/>
        <v>6.1764876100034449E-4</v>
      </c>
      <c r="AF89" s="6">
        <f t="shared" si="55"/>
        <v>5.7162384757747375E-4</v>
      </c>
      <c r="AG89" s="6">
        <f t="shared" si="56"/>
        <v>-3.2822263943290686E-3</v>
      </c>
      <c r="AH89" s="6">
        <f t="shared" si="57"/>
        <v>3.5854705704085887E-4</v>
      </c>
      <c r="AI89" s="6">
        <f t="shared" si="58"/>
        <v>-1.6721529837449012E-4</v>
      </c>
      <c r="AJ89" s="6">
        <f t="shared" si="59"/>
        <v>1.209380224580503E-3</v>
      </c>
      <c r="AK89" s="6">
        <f t="shared" si="60"/>
        <v>8.4829922898599364E-4</v>
      </c>
      <c r="AL89" s="6">
        <f t="shared" si="61"/>
        <v>8.0781624917780626E-4</v>
      </c>
      <c r="AM89" s="6">
        <f t="shared" si="62"/>
        <v>5.3251760855954622E-3</v>
      </c>
      <c r="AN89" s="6"/>
      <c r="AO89" s="6"/>
      <c r="AP89" s="6"/>
    </row>
    <row r="90" spans="1:42" x14ac:dyDescent="0.35">
      <c r="A90" s="7">
        <v>45616</v>
      </c>
      <c r="B90">
        <v>57.929499999999997</v>
      </c>
      <c r="C90">
        <v>60.663699999999999</v>
      </c>
      <c r="D90">
        <v>27.648099999999999</v>
      </c>
      <c r="E90">
        <v>31.942</v>
      </c>
      <c r="F90">
        <v>24.558499999999999</v>
      </c>
      <c r="G90">
        <v>34.806600000000003</v>
      </c>
      <c r="H90">
        <v>29.185099999999998</v>
      </c>
      <c r="I90">
        <v>59.494599999999998</v>
      </c>
      <c r="J90">
        <v>59.9696</v>
      </c>
      <c r="K90">
        <v>55.436154999999999</v>
      </c>
      <c r="L90">
        <v>12968.85</v>
      </c>
      <c r="M90">
        <v>4.2785000000000002</v>
      </c>
      <c r="O90" s="6">
        <f t="shared" si="40"/>
        <v>5.7862373911832243E-4</v>
      </c>
      <c r="P90" s="6">
        <f t="shared" si="41"/>
        <v>9.4379315749959503E-4</v>
      </c>
      <c r="Q90" s="6">
        <f t="shared" si="42"/>
        <v>3.9439595906953784E-4</v>
      </c>
      <c r="R90" s="6">
        <f t="shared" si="43"/>
        <v>0</v>
      </c>
      <c r="S90" s="6">
        <f t="shared" si="44"/>
        <v>2.4041208836060868E-3</v>
      </c>
      <c r="T90" s="6">
        <f t="shared" si="45"/>
        <v>3.506311360448322E-4</v>
      </c>
      <c r="U90" s="6">
        <f t="shared" si="46"/>
        <v>0</v>
      </c>
      <c r="V90" s="6">
        <f t="shared" si="47"/>
        <v>3.9178561760033759E-4</v>
      </c>
      <c r="W90" s="6">
        <f t="shared" si="48"/>
        <v>2.0180961514393303E-4</v>
      </c>
      <c r="X90" s="6">
        <f t="shared" si="49"/>
        <v>0</v>
      </c>
      <c r="Y90" s="6">
        <f t="shared" si="50"/>
        <v>5.3207239885999513E-5</v>
      </c>
      <c r="Z90" s="6">
        <f t="shared" si="39"/>
        <v>-8.0000000000000071E-2</v>
      </c>
      <c r="AA90" s="6">
        <f t="shared" si="51"/>
        <v>1.6626389421392496E-4</v>
      </c>
      <c r="AC90" s="6">
        <f t="shared" si="52"/>
        <v>4.1235984490439748E-4</v>
      </c>
      <c r="AD90" s="6">
        <f t="shared" si="53"/>
        <v>7.7752926328567007E-4</v>
      </c>
      <c r="AE90" s="6">
        <f t="shared" si="54"/>
        <v>2.2813206485561288E-4</v>
      </c>
      <c r="AF90" s="6">
        <f t="shared" si="55"/>
        <v>-1.6626389421392496E-4</v>
      </c>
      <c r="AG90" s="6">
        <f t="shared" si="56"/>
        <v>2.2378569893921618E-3</v>
      </c>
      <c r="AH90" s="6">
        <f t="shared" si="57"/>
        <v>1.8436724183090725E-4</v>
      </c>
      <c r="AI90" s="6">
        <f t="shared" si="58"/>
        <v>-1.6626389421392496E-4</v>
      </c>
      <c r="AJ90" s="6">
        <f t="shared" si="59"/>
        <v>2.2552172338641263E-4</v>
      </c>
      <c r="AK90" s="6">
        <f t="shared" si="60"/>
        <v>3.5545720930008073E-5</v>
      </c>
      <c r="AL90" s="6">
        <f t="shared" si="61"/>
        <v>-1.6626389421392496E-4</v>
      </c>
      <c r="AM90" s="6">
        <f t="shared" si="62"/>
        <v>-1.1305665432792544E-4</v>
      </c>
      <c r="AN90" s="6"/>
      <c r="AO90" s="6"/>
      <c r="AP90" s="6"/>
    </row>
    <row r="91" spans="1:42" x14ac:dyDescent="0.35">
      <c r="A91" s="7">
        <v>45615</v>
      </c>
      <c r="B91">
        <v>57.896000000000001</v>
      </c>
      <c r="C91">
        <v>60.606499999999997</v>
      </c>
      <c r="D91">
        <v>27.6372</v>
      </c>
      <c r="E91">
        <v>31.942</v>
      </c>
      <c r="F91">
        <v>24.499600000000001</v>
      </c>
      <c r="G91">
        <v>34.794400000000003</v>
      </c>
      <c r="H91">
        <v>29.185099999999998</v>
      </c>
      <c r="I91">
        <v>59.471299999999999</v>
      </c>
      <c r="J91">
        <v>59.957500000000003</v>
      </c>
      <c r="K91">
        <v>55.436154999999999</v>
      </c>
      <c r="L91">
        <v>12968.16</v>
      </c>
      <c r="M91">
        <v>4.2625000000000002</v>
      </c>
      <c r="O91" s="6">
        <f t="shared" si="40"/>
        <v>1.7371564617376656E-3</v>
      </c>
      <c r="P91" s="6">
        <f t="shared" si="41"/>
        <v>-5.6562578330099367E-4</v>
      </c>
      <c r="Q91" s="6">
        <f t="shared" si="42"/>
        <v>3.909304143863146E-4</v>
      </c>
      <c r="R91" s="6">
        <f t="shared" si="43"/>
        <v>3.6955609423050539E-4</v>
      </c>
      <c r="S91" s="6">
        <f t="shared" si="44"/>
        <v>1.9261834168284864E-3</v>
      </c>
      <c r="T91" s="6">
        <f t="shared" si="45"/>
        <v>1.0501209796911493E-3</v>
      </c>
      <c r="U91" s="6">
        <f t="shared" si="46"/>
        <v>3.9076291317163836E-4</v>
      </c>
      <c r="V91" s="6">
        <f t="shared" si="47"/>
        <v>0</v>
      </c>
      <c r="W91" s="6">
        <f t="shared" si="48"/>
        <v>4.071206061424526E-4</v>
      </c>
      <c r="X91" s="6">
        <f t="shared" si="49"/>
        <v>3.9016839878147636E-4</v>
      </c>
      <c r="Y91" s="6">
        <f t="shared" si="50"/>
        <v>3.9762170196953051E-3</v>
      </c>
      <c r="Z91" s="6">
        <f t="shared" si="39"/>
        <v>6.1999999999997613E-2</v>
      </c>
      <c r="AA91" s="6">
        <f t="shared" si="51"/>
        <v>1.6565487631603482E-4</v>
      </c>
      <c r="AC91" s="6">
        <f t="shared" si="52"/>
        <v>1.5715015854216308E-3</v>
      </c>
      <c r="AD91" s="6">
        <f t="shared" si="53"/>
        <v>-7.3128065961702848E-4</v>
      </c>
      <c r="AE91" s="6">
        <f t="shared" si="54"/>
        <v>2.2527553807027978E-4</v>
      </c>
      <c r="AF91" s="6">
        <f t="shared" si="55"/>
        <v>2.0390121791447058E-4</v>
      </c>
      <c r="AG91" s="6">
        <f t="shared" si="56"/>
        <v>1.7605285405124516E-3</v>
      </c>
      <c r="AH91" s="6">
        <f t="shared" si="57"/>
        <v>8.8446610337511444E-4</v>
      </c>
      <c r="AI91" s="6">
        <f t="shared" si="58"/>
        <v>2.2510803685560354E-4</v>
      </c>
      <c r="AJ91" s="6">
        <f t="shared" si="59"/>
        <v>-1.6565487631603482E-4</v>
      </c>
      <c r="AK91" s="6">
        <f t="shared" si="60"/>
        <v>2.4146572982641779E-4</v>
      </c>
      <c r="AL91" s="6">
        <f t="shared" si="61"/>
        <v>2.2451352246544154E-4</v>
      </c>
      <c r="AM91" s="6">
        <f t="shared" si="62"/>
        <v>3.8105621433792702E-3</v>
      </c>
      <c r="AN91" s="6"/>
      <c r="AO91" s="6"/>
      <c r="AP91" s="6"/>
    </row>
    <row r="92" spans="1:42" x14ac:dyDescent="0.35">
      <c r="A92" s="7">
        <v>45614</v>
      </c>
      <c r="B92">
        <v>57.7956</v>
      </c>
      <c r="C92">
        <v>60.640799999999999</v>
      </c>
      <c r="D92">
        <v>27.6264</v>
      </c>
      <c r="E92">
        <v>31.930199999999999</v>
      </c>
      <c r="F92">
        <v>24.452500000000001</v>
      </c>
      <c r="G92">
        <v>34.757899999999999</v>
      </c>
      <c r="H92">
        <v>29.1737</v>
      </c>
      <c r="I92">
        <v>59.471299999999999</v>
      </c>
      <c r="J92">
        <v>59.933100000000003</v>
      </c>
      <c r="K92">
        <v>55.414534000000003</v>
      </c>
      <c r="L92">
        <v>12916.8</v>
      </c>
      <c r="M92">
        <v>4.2748999999999997</v>
      </c>
      <c r="O92" s="6">
        <f t="shared" si="40"/>
        <v>-9.6454018398861585E-4</v>
      </c>
      <c r="P92" s="6">
        <f t="shared" si="41"/>
        <v>9.4249773453913832E-4</v>
      </c>
      <c r="Q92" s="6">
        <f t="shared" si="42"/>
        <v>1.9550342130991716E-4</v>
      </c>
      <c r="R92" s="6">
        <f t="shared" si="43"/>
        <v>-3.6941957297609296E-4</v>
      </c>
      <c r="S92" s="6">
        <f t="shared" si="44"/>
        <v>1.9224633709380434E-4</v>
      </c>
      <c r="T92" s="6">
        <f t="shared" si="45"/>
        <v>1.7551949736287487E-3</v>
      </c>
      <c r="U92" s="6">
        <f t="shared" si="46"/>
        <v>-1.4737130714925772E-4</v>
      </c>
      <c r="V92" s="6">
        <f t="shared" si="47"/>
        <v>-9.8102291797197427E-4</v>
      </c>
      <c r="W92" s="6">
        <f t="shared" si="48"/>
        <v>1.4219355701110548E-3</v>
      </c>
      <c r="X92" s="6">
        <f t="shared" si="49"/>
        <v>-5.8491929026383005E-4</v>
      </c>
      <c r="Y92" s="6">
        <f t="shared" si="50"/>
        <v>4.0716954203920963E-3</v>
      </c>
      <c r="Z92" s="6">
        <f t="shared" si="39"/>
        <v>0.15950000000000131</v>
      </c>
      <c r="AA92" s="6">
        <f t="shared" si="51"/>
        <v>1.66126873302197E-4</v>
      </c>
      <c r="AC92" s="6">
        <f t="shared" si="52"/>
        <v>-1.1306670572908128E-3</v>
      </c>
      <c r="AD92" s="6">
        <f t="shared" si="53"/>
        <v>7.7637086123694132E-4</v>
      </c>
      <c r="AE92" s="6">
        <f t="shared" si="54"/>
        <v>2.937654800772016E-5</v>
      </c>
      <c r="AF92" s="6">
        <f t="shared" si="55"/>
        <v>-5.3554644627828996E-4</v>
      </c>
      <c r="AG92" s="6">
        <f t="shared" si="56"/>
        <v>2.6119463791607345E-5</v>
      </c>
      <c r="AH92" s="6">
        <f t="shared" si="57"/>
        <v>1.5890681003265517E-3</v>
      </c>
      <c r="AI92" s="6">
        <f t="shared" si="58"/>
        <v>-3.1349818045145472E-4</v>
      </c>
      <c r="AJ92" s="6">
        <f t="shared" si="59"/>
        <v>-1.1471497912741713E-3</v>
      </c>
      <c r="AK92" s="6">
        <f t="shared" si="60"/>
        <v>1.2558086968088578E-3</v>
      </c>
      <c r="AL92" s="6">
        <f t="shared" si="61"/>
        <v>-7.5104616356602705E-4</v>
      </c>
      <c r="AM92" s="6">
        <f t="shared" si="62"/>
        <v>3.9055685470898993E-3</v>
      </c>
      <c r="AN92" s="6"/>
      <c r="AO92" s="6"/>
      <c r="AP92" s="6"/>
    </row>
    <row r="93" spans="1:42" x14ac:dyDescent="0.35">
      <c r="A93" s="7">
        <v>45611</v>
      </c>
      <c r="B93">
        <v>57.851399999999998</v>
      </c>
      <c r="C93">
        <v>60.5837</v>
      </c>
      <c r="D93">
        <v>27.620999999999999</v>
      </c>
      <c r="E93">
        <v>31.942</v>
      </c>
      <c r="F93">
        <v>24.447800000000001</v>
      </c>
      <c r="G93">
        <v>34.697000000000003</v>
      </c>
      <c r="H93">
        <v>29.178000000000001</v>
      </c>
      <c r="I93">
        <v>59.529699999999998</v>
      </c>
      <c r="J93">
        <v>59.847999999999999</v>
      </c>
      <c r="K93">
        <v>55.446966000000003</v>
      </c>
      <c r="L93">
        <v>12864.42</v>
      </c>
      <c r="M93">
        <v>4.3068</v>
      </c>
      <c r="O93" s="6">
        <f t="shared" si="40"/>
        <v>-3.8532183012318644E-4</v>
      </c>
      <c r="P93" s="6">
        <f t="shared" si="41"/>
        <v>4.7229713104268711E-4</v>
      </c>
      <c r="Q93" s="6">
        <f t="shared" si="42"/>
        <v>7.8625182522751302E-4</v>
      </c>
      <c r="R93" s="6">
        <f t="shared" si="43"/>
        <v>1.4830050133720629E-3</v>
      </c>
      <c r="S93" s="6">
        <f t="shared" si="44"/>
        <v>7.6957714192160687E-4</v>
      </c>
      <c r="T93" s="6">
        <f t="shared" si="45"/>
        <v>-1.0508586811003306E-3</v>
      </c>
      <c r="U93" s="6">
        <f t="shared" si="46"/>
        <v>9.7085047187461804E-4</v>
      </c>
      <c r="V93" s="6">
        <f t="shared" si="47"/>
        <v>9.8198626900702912E-4</v>
      </c>
      <c r="W93" s="6">
        <f t="shared" si="48"/>
        <v>-1.0148759447693445E-3</v>
      </c>
      <c r="X93" s="6">
        <f t="shared" si="49"/>
        <v>1.1711906281348661E-3</v>
      </c>
      <c r="Y93" s="6">
        <f t="shared" si="50"/>
        <v>-1.3070406197568274E-2</v>
      </c>
      <c r="Z93" s="6">
        <f t="shared" si="39"/>
        <v>8.7500000000000355E-2</v>
      </c>
      <c r="AA93" s="6">
        <f t="shared" si="51"/>
        <v>1.6734086675374016E-4</v>
      </c>
      <c r="AC93" s="6">
        <f t="shared" si="52"/>
        <v>-5.526626968769266E-4</v>
      </c>
      <c r="AD93" s="6">
        <f t="shared" si="53"/>
        <v>3.0495626428894695E-4</v>
      </c>
      <c r="AE93" s="6">
        <f t="shared" si="54"/>
        <v>6.1891095847377287E-4</v>
      </c>
      <c r="AF93" s="6">
        <f t="shared" si="55"/>
        <v>1.3156641466183228E-3</v>
      </c>
      <c r="AG93" s="6">
        <f t="shared" si="56"/>
        <v>6.0223627516786671E-4</v>
      </c>
      <c r="AH93" s="6">
        <f t="shared" si="57"/>
        <v>-1.2181995478540708E-3</v>
      </c>
      <c r="AI93" s="6">
        <f t="shared" si="58"/>
        <v>8.0350960512087788E-4</v>
      </c>
      <c r="AJ93" s="6">
        <f t="shared" si="59"/>
        <v>8.1464540225328896E-4</v>
      </c>
      <c r="AK93" s="6">
        <f t="shared" si="60"/>
        <v>-1.1822168115230847E-3</v>
      </c>
      <c r="AL93" s="6">
        <f t="shared" si="61"/>
        <v>1.0038497613811259E-3</v>
      </c>
      <c r="AM93" s="6">
        <f t="shared" si="62"/>
        <v>-1.3237747064322014E-2</v>
      </c>
      <c r="AN93" s="6"/>
      <c r="AO93" s="6"/>
      <c r="AP93" s="6"/>
    </row>
    <row r="94" spans="1:42" x14ac:dyDescent="0.35">
      <c r="A94" s="7">
        <v>45610</v>
      </c>
      <c r="B94">
        <v>57.873699999999999</v>
      </c>
      <c r="C94">
        <v>60.555100000000003</v>
      </c>
      <c r="D94">
        <v>27.599299999999999</v>
      </c>
      <c r="E94">
        <v>31.8947</v>
      </c>
      <c r="F94">
        <v>24.428999999999998</v>
      </c>
      <c r="G94">
        <v>34.733499999999999</v>
      </c>
      <c r="H94">
        <v>29.149699999999999</v>
      </c>
      <c r="I94">
        <v>59.471299999999999</v>
      </c>
      <c r="J94">
        <v>59.908799999999999</v>
      </c>
      <c r="K94">
        <v>55.382103000000001</v>
      </c>
      <c r="L94">
        <v>13034.79</v>
      </c>
      <c r="M94">
        <v>4.3243</v>
      </c>
      <c r="O94" s="6">
        <f t="shared" si="40"/>
        <v>0</v>
      </c>
      <c r="P94" s="6">
        <f t="shared" si="41"/>
        <v>2.8411953503515441E-4</v>
      </c>
      <c r="Q94" s="6">
        <f t="shared" si="42"/>
        <v>-3.911612055008673E-4</v>
      </c>
      <c r="R94" s="6">
        <f t="shared" si="43"/>
        <v>3.7010435060813585E-4</v>
      </c>
      <c r="S94" s="6">
        <f t="shared" si="44"/>
        <v>-1.9243261794158473E-3</v>
      </c>
      <c r="T94" s="6">
        <f t="shared" si="45"/>
        <v>-3.5112258495295645E-4</v>
      </c>
      <c r="U94" s="6">
        <f t="shared" si="46"/>
        <v>0</v>
      </c>
      <c r="V94" s="6">
        <f t="shared" si="47"/>
        <v>7.8755395501861614E-4</v>
      </c>
      <c r="W94" s="6">
        <f t="shared" si="48"/>
        <v>7.1158683865024663E-4</v>
      </c>
      <c r="X94" s="6">
        <f t="shared" si="49"/>
        <v>3.9054934528937046E-4</v>
      </c>
      <c r="Y94" s="6">
        <f t="shared" si="50"/>
        <v>-5.9317128526290563E-3</v>
      </c>
      <c r="Z94" s="6">
        <f t="shared" si="39"/>
        <v>-8.90000000000013E-2</v>
      </c>
      <c r="AA94" s="6">
        <f t="shared" si="51"/>
        <v>1.6800669355165887E-4</v>
      </c>
      <c r="AC94" s="6">
        <f t="shared" si="52"/>
        <v>-1.6800669355165887E-4</v>
      </c>
      <c r="AD94" s="6">
        <f t="shared" si="53"/>
        <v>1.1611284148349554E-4</v>
      </c>
      <c r="AE94" s="6">
        <f t="shared" si="54"/>
        <v>-5.5916789905252617E-4</v>
      </c>
      <c r="AF94" s="6">
        <f t="shared" si="55"/>
        <v>2.0209765705647698E-4</v>
      </c>
      <c r="AG94" s="6">
        <f t="shared" si="56"/>
        <v>-2.0923328729675061E-3</v>
      </c>
      <c r="AH94" s="6">
        <f t="shared" si="57"/>
        <v>-5.1912927850461532E-4</v>
      </c>
      <c r="AI94" s="6">
        <f t="shared" si="58"/>
        <v>-1.6800669355165887E-4</v>
      </c>
      <c r="AJ94" s="6">
        <f t="shared" si="59"/>
        <v>6.1954726146695727E-4</v>
      </c>
      <c r="AK94" s="6">
        <f t="shared" si="60"/>
        <v>5.4358014509858776E-4</v>
      </c>
      <c r="AL94" s="6">
        <f t="shared" si="61"/>
        <v>2.2254265173771159E-4</v>
      </c>
      <c r="AM94" s="6">
        <f t="shared" si="62"/>
        <v>-6.0997195461807152E-3</v>
      </c>
      <c r="AN94" s="6"/>
      <c r="AO94" s="6"/>
      <c r="AP94" s="6"/>
    </row>
    <row r="95" spans="1:42" x14ac:dyDescent="0.35">
      <c r="A95" s="7">
        <v>45609</v>
      </c>
      <c r="B95">
        <v>57.873699999999999</v>
      </c>
      <c r="C95">
        <v>60.5379</v>
      </c>
      <c r="D95">
        <v>27.610099999999999</v>
      </c>
      <c r="E95">
        <v>31.882899999999999</v>
      </c>
      <c r="F95">
        <v>24.476099999999999</v>
      </c>
      <c r="G95">
        <v>34.745699999999999</v>
      </c>
      <c r="H95">
        <v>29.149699999999999</v>
      </c>
      <c r="I95">
        <v>59.424500000000002</v>
      </c>
      <c r="J95">
        <v>59.866199999999999</v>
      </c>
      <c r="K95">
        <v>55.360481999999998</v>
      </c>
      <c r="L95">
        <v>13112.57</v>
      </c>
      <c r="M95">
        <v>4.3064999999999998</v>
      </c>
      <c r="O95" s="6">
        <f t="shared" si="40"/>
        <v>5.7918195303607867E-4</v>
      </c>
      <c r="P95" s="6">
        <f t="shared" si="41"/>
        <v>3.7676546845344383E-4</v>
      </c>
      <c r="Q95" s="6">
        <f t="shared" si="42"/>
        <v>1.1784926897191461E-3</v>
      </c>
      <c r="R95" s="6">
        <f t="shared" si="43"/>
        <v>7.4389815186814978E-4</v>
      </c>
      <c r="S95" s="6">
        <f t="shared" si="44"/>
        <v>4.823354847673933E-4</v>
      </c>
      <c r="T95" s="6">
        <f t="shared" si="45"/>
        <v>6.9985657260351886E-4</v>
      </c>
      <c r="U95" s="6">
        <f t="shared" si="46"/>
        <v>0</v>
      </c>
      <c r="V95" s="6">
        <f t="shared" si="47"/>
        <v>3.9393209890059566E-4</v>
      </c>
      <c r="W95" s="6">
        <f t="shared" si="48"/>
        <v>-1.116244612743289E-3</v>
      </c>
      <c r="X95" s="6">
        <f t="shared" si="49"/>
        <v>-5.854720079444542E-4</v>
      </c>
      <c r="Y95" s="6">
        <f t="shared" si="50"/>
        <v>2.7614721240065698E-4</v>
      </c>
      <c r="Z95" s="6">
        <f t="shared" si="39"/>
        <v>3.5000000000002807E-2</v>
      </c>
      <c r="AA95" s="6">
        <f t="shared" si="51"/>
        <v>1.67329451610021E-4</v>
      </c>
      <c r="AC95" s="6">
        <f t="shared" si="52"/>
        <v>4.1185250142605767E-4</v>
      </c>
      <c r="AD95" s="6">
        <f t="shared" si="53"/>
        <v>2.0943601684342283E-4</v>
      </c>
      <c r="AE95" s="6">
        <f t="shared" si="54"/>
        <v>1.0111632381091251E-3</v>
      </c>
      <c r="AF95" s="6">
        <f t="shared" si="55"/>
        <v>5.7656870025812879E-4</v>
      </c>
      <c r="AG95" s="6">
        <f t="shared" si="56"/>
        <v>3.150060331573723E-4</v>
      </c>
      <c r="AH95" s="6">
        <f t="shared" si="57"/>
        <v>5.3252712099349786E-4</v>
      </c>
      <c r="AI95" s="6">
        <f t="shared" si="58"/>
        <v>-1.67329451610021E-4</v>
      </c>
      <c r="AJ95" s="6">
        <f t="shared" si="59"/>
        <v>2.2660264729057467E-4</v>
      </c>
      <c r="AK95" s="6">
        <f t="shared" si="60"/>
        <v>-1.28357406435331E-3</v>
      </c>
      <c r="AL95" s="6">
        <f t="shared" si="61"/>
        <v>-7.5280145955447519E-4</v>
      </c>
      <c r="AM95" s="6">
        <f t="shared" si="62"/>
        <v>1.0881776079063599E-4</v>
      </c>
      <c r="AN95" s="6"/>
      <c r="AO95" s="6"/>
      <c r="AP95" s="6"/>
    </row>
    <row r="96" spans="1:42" x14ac:dyDescent="0.35">
      <c r="A96" s="7">
        <v>45608</v>
      </c>
      <c r="B96">
        <v>57.840200000000003</v>
      </c>
      <c r="C96">
        <v>60.515099999999997</v>
      </c>
      <c r="D96">
        <v>27.5776</v>
      </c>
      <c r="E96">
        <v>31.859200000000001</v>
      </c>
      <c r="F96">
        <v>24.464300000000001</v>
      </c>
      <c r="G96">
        <v>34.721400000000003</v>
      </c>
      <c r="H96">
        <v>29.149699999999999</v>
      </c>
      <c r="I96">
        <v>59.4011</v>
      </c>
      <c r="J96">
        <v>59.933100000000003</v>
      </c>
      <c r="K96">
        <v>55.392913</v>
      </c>
      <c r="L96">
        <v>13108.95</v>
      </c>
      <c r="M96">
        <v>4.3135000000000003</v>
      </c>
      <c r="O96" s="6">
        <f t="shared" si="40"/>
        <v>1.9194488587936931E-4</v>
      </c>
      <c r="P96" s="6">
        <f t="shared" si="41"/>
        <v>1.9007133459814085E-4</v>
      </c>
      <c r="Q96" s="6">
        <f t="shared" si="42"/>
        <v>1.994770075548491E-4</v>
      </c>
      <c r="R96" s="6">
        <f t="shared" si="43"/>
        <v>7.4130847227626973E-4</v>
      </c>
      <c r="S96" s="6">
        <f t="shared" si="44"/>
        <v>-5.7425951815845977E-3</v>
      </c>
      <c r="T96" s="6">
        <f t="shared" si="45"/>
        <v>-1.4006287010965845E-3</v>
      </c>
      <c r="U96" s="6">
        <f t="shared" si="46"/>
        <v>-3.8750385789243502E-4</v>
      </c>
      <c r="V96" s="6">
        <f t="shared" si="47"/>
        <v>1.9700485271778589E-4</v>
      </c>
      <c r="W96" s="6">
        <f t="shared" si="48"/>
        <v>0</v>
      </c>
      <c r="X96" s="6">
        <f t="shared" si="49"/>
        <v>1.9518940983509481E-4</v>
      </c>
      <c r="Y96" s="6">
        <f t="shared" si="50"/>
        <v>-2.8335184311816253E-3</v>
      </c>
      <c r="Z96" s="6">
        <f t="shared" si="39"/>
        <v>-0.61000000000000387</v>
      </c>
      <c r="AA96" s="6">
        <f t="shared" si="51"/>
        <v>1.6759579644309852E-4</v>
      </c>
      <c r="AC96" s="6">
        <f t="shared" si="52"/>
        <v>2.4349089436270788E-5</v>
      </c>
      <c r="AD96" s="6">
        <f t="shared" si="53"/>
        <v>2.2475538155042329E-5</v>
      </c>
      <c r="AE96" s="6">
        <f t="shared" si="54"/>
        <v>3.1881211111750574E-5</v>
      </c>
      <c r="AF96" s="6">
        <f t="shared" si="55"/>
        <v>5.737126758331712E-4</v>
      </c>
      <c r="AG96" s="6">
        <f t="shared" si="56"/>
        <v>-5.9101909780276962E-3</v>
      </c>
      <c r="AH96" s="6">
        <f t="shared" si="57"/>
        <v>-1.5682244975396831E-3</v>
      </c>
      <c r="AI96" s="6">
        <f t="shared" si="58"/>
        <v>-5.5509965433553354E-4</v>
      </c>
      <c r="AJ96" s="6">
        <f t="shared" si="59"/>
        <v>2.9409056274687373E-5</v>
      </c>
      <c r="AK96" s="6">
        <f t="shared" si="60"/>
        <v>-1.6759579644309852E-4</v>
      </c>
      <c r="AL96" s="6">
        <f t="shared" si="61"/>
        <v>2.7593613391996286E-5</v>
      </c>
      <c r="AM96" s="6">
        <f t="shared" si="62"/>
        <v>-3.0011142276247238E-3</v>
      </c>
      <c r="AN96" s="6"/>
      <c r="AO96" s="6"/>
      <c r="AP96" s="6"/>
    </row>
    <row r="97" spans="1:42" x14ac:dyDescent="0.35">
      <c r="A97" s="7">
        <v>45607</v>
      </c>
      <c r="B97">
        <v>57.829099999999997</v>
      </c>
      <c r="C97">
        <v>60.503599999999999</v>
      </c>
      <c r="D97">
        <v>27.572099999999999</v>
      </c>
      <c r="E97">
        <v>31.835599999999999</v>
      </c>
      <c r="F97">
        <v>24.605599999999999</v>
      </c>
      <c r="G97">
        <v>34.770099999999999</v>
      </c>
      <c r="H97">
        <v>29.161000000000001</v>
      </c>
      <c r="I97">
        <v>59.389400000000002</v>
      </c>
      <c r="J97">
        <v>59.933100000000003</v>
      </c>
      <c r="K97">
        <v>55.382103000000001</v>
      </c>
      <c r="L97">
        <v>13146.2</v>
      </c>
      <c r="M97">
        <v>4.1914999999999996</v>
      </c>
      <c r="O97" s="6">
        <f t="shared" si="40"/>
        <v>1.937116360157809E-4</v>
      </c>
      <c r="P97" s="6">
        <f t="shared" si="41"/>
        <v>-1.9003521435145831E-4</v>
      </c>
      <c r="Q97" s="6">
        <f t="shared" si="42"/>
        <v>-5.908280291717638E-4</v>
      </c>
      <c r="R97" s="6">
        <f t="shared" si="43"/>
        <v>-7.4075934110084951E-4</v>
      </c>
      <c r="S97" s="6">
        <f t="shared" si="44"/>
        <v>-1.4325775438397415E-3</v>
      </c>
      <c r="T97" s="6">
        <f t="shared" si="45"/>
        <v>-3.5075311293386591E-4</v>
      </c>
      <c r="U97" s="6">
        <f t="shared" si="46"/>
        <v>1.1673018161844073E-3</v>
      </c>
      <c r="V97" s="6">
        <f t="shared" si="47"/>
        <v>-1.9696604945018681E-4</v>
      </c>
      <c r="W97" s="6">
        <f t="shared" si="48"/>
        <v>-2.0351887470748675E-4</v>
      </c>
      <c r="X97" s="6">
        <f t="shared" si="49"/>
        <v>6.8366612721915132E-4</v>
      </c>
      <c r="Y97" s="6">
        <f t="shared" si="50"/>
        <v>9.6927925369305612E-4</v>
      </c>
      <c r="Z97" s="6">
        <f t="shared" si="39"/>
        <v>0</v>
      </c>
      <c r="AA97" s="6">
        <f t="shared" si="51"/>
        <v>1.6295123585452487E-4</v>
      </c>
      <c r="AC97" s="6">
        <f t="shared" si="52"/>
        <v>3.076040016125603E-5</v>
      </c>
      <c r="AD97" s="6">
        <f t="shared" si="53"/>
        <v>-3.5298645020598318E-4</v>
      </c>
      <c r="AE97" s="6">
        <f t="shared" si="54"/>
        <v>-7.5377926502628867E-4</v>
      </c>
      <c r="AF97" s="6">
        <f t="shared" si="55"/>
        <v>-9.0371057695537438E-4</v>
      </c>
      <c r="AG97" s="6">
        <f t="shared" si="56"/>
        <v>-1.5955287796942663E-3</v>
      </c>
      <c r="AH97" s="6">
        <f t="shared" si="57"/>
        <v>-5.1370434878839077E-4</v>
      </c>
      <c r="AI97" s="6">
        <f t="shared" si="58"/>
        <v>1.0043505803298824E-3</v>
      </c>
      <c r="AJ97" s="6">
        <f t="shared" si="59"/>
        <v>-3.5991728530471168E-4</v>
      </c>
      <c r="AK97" s="6">
        <f t="shared" si="60"/>
        <v>-3.6647011056201162E-4</v>
      </c>
      <c r="AL97" s="6">
        <f t="shared" si="61"/>
        <v>5.2071489136462645E-4</v>
      </c>
      <c r="AM97" s="6">
        <f t="shared" si="62"/>
        <v>8.0632801783853125E-4</v>
      </c>
      <c r="AN97" s="6"/>
      <c r="AO97" s="6"/>
      <c r="AP97" s="6"/>
    </row>
    <row r="98" spans="1:42" x14ac:dyDescent="0.35">
      <c r="A98" s="7">
        <v>45604</v>
      </c>
      <c r="B98">
        <v>57.817900000000002</v>
      </c>
      <c r="C98">
        <v>60.515099999999997</v>
      </c>
      <c r="D98">
        <v>27.5884</v>
      </c>
      <c r="E98">
        <v>31.859200000000001</v>
      </c>
      <c r="F98">
        <v>24.640899999999998</v>
      </c>
      <c r="G98">
        <v>34.782299999999999</v>
      </c>
      <c r="H98">
        <v>29.126999999999999</v>
      </c>
      <c r="I98">
        <v>59.4011</v>
      </c>
      <c r="J98">
        <v>59.945300000000003</v>
      </c>
      <c r="K98">
        <v>55.344265999999998</v>
      </c>
      <c r="L98">
        <v>13133.47</v>
      </c>
      <c r="M98">
        <v>4.1914999999999996</v>
      </c>
      <c r="O98" s="6">
        <f t="shared" si="40"/>
        <v>1.1584214991948727E-3</v>
      </c>
      <c r="P98" s="6">
        <f t="shared" si="41"/>
        <v>9.4611291493751359E-4</v>
      </c>
      <c r="Q98" s="6">
        <f t="shared" si="42"/>
        <v>5.9117731329871859E-4</v>
      </c>
      <c r="R98" s="6">
        <f t="shared" si="43"/>
        <v>1.4868649782000531E-3</v>
      </c>
      <c r="S98" s="6">
        <f t="shared" si="44"/>
        <v>9.5460934136015752E-4</v>
      </c>
      <c r="T98" s="6">
        <f t="shared" si="45"/>
        <v>7.0199868231402007E-4</v>
      </c>
      <c r="U98" s="6">
        <f t="shared" si="46"/>
        <v>3.9154267815177946E-4</v>
      </c>
      <c r="V98" s="6">
        <f t="shared" si="47"/>
        <v>9.8580109398649363E-4</v>
      </c>
      <c r="W98" s="6">
        <f t="shared" si="48"/>
        <v>1.4216457679727679E-3</v>
      </c>
      <c r="X98" s="6">
        <f t="shared" si="49"/>
        <v>1.2712668260399518E-3</v>
      </c>
      <c r="Y98" s="6">
        <f t="shared" si="50"/>
        <v>3.9704835749334588E-3</v>
      </c>
      <c r="Z98" s="6">
        <f t="shared" si="39"/>
        <v>-0.10549999999999837</v>
      </c>
      <c r="AA98" s="6">
        <f t="shared" si="51"/>
        <v>1.6295123585452487E-4</v>
      </c>
      <c r="AC98" s="6">
        <f t="shared" si="52"/>
        <v>9.9547026334034783E-4</v>
      </c>
      <c r="AD98" s="6">
        <f t="shared" si="53"/>
        <v>7.8316167908298873E-4</v>
      </c>
      <c r="AE98" s="6">
        <f t="shared" si="54"/>
        <v>4.2822607744419372E-4</v>
      </c>
      <c r="AF98" s="6">
        <f t="shared" si="55"/>
        <v>1.3239137423455283E-3</v>
      </c>
      <c r="AG98" s="6">
        <f t="shared" si="56"/>
        <v>7.9165810550563265E-4</v>
      </c>
      <c r="AH98" s="6">
        <f t="shared" si="57"/>
        <v>5.3904744645949521E-4</v>
      </c>
      <c r="AI98" s="6">
        <f t="shared" si="58"/>
        <v>2.2859144229725459E-4</v>
      </c>
      <c r="AJ98" s="6">
        <f t="shared" si="59"/>
        <v>8.2284985813196876E-4</v>
      </c>
      <c r="AK98" s="6">
        <f t="shared" si="60"/>
        <v>1.258694532118243E-3</v>
      </c>
      <c r="AL98" s="6">
        <f t="shared" si="61"/>
        <v>1.1083155901854269E-3</v>
      </c>
      <c r="AM98" s="6">
        <f t="shared" si="62"/>
        <v>3.807532339078934E-3</v>
      </c>
      <c r="AN98" s="6"/>
      <c r="AO98" s="6"/>
      <c r="AP98" s="6"/>
    </row>
    <row r="99" spans="1:42" x14ac:dyDescent="0.35">
      <c r="A99" s="7">
        <v>45603</v>
      </c>
      <c r="B99">
        <v>57.750999999999998</v>
      </c>
      <c r="C99">
        <v>60.457900000000002</v>
      </c>
      <c r="D99">
        <v>27.572099999999999</v>
      </c>
      <c r="E99">
        <v>31.811900000000001</v>
      </c>
      <c r="F99">
        <v>24.6174</v>
      </c>
      <c r="G99">
        <v>34.757899999999999</v>
      </c>
      <c r="H99">
        <v>29.115600000000001</v>
      </c>
      <c r="I99">
        <v>59.342599999999997</v>
      </c>
      <c r="J99">
        <v>59.860199999999999</v>
      </c>
      <c r="K99">
        <v>55.273997999999999</v>
      </c>
      <c r="L99">
        <v>13081.53</v>
      </c>
      <c r="M99">
        <v>4.1703999999999999</v>
      </c>
      <c r="O99" s="6">
        <f t="shared" si="40"/>
        <v>3.8802257459913392E-4</v>
      </c>
      <c r="P99" s="6">
        <f t="shared" si="41"/>
        <v>0</v>
      </c>
      <c r="Q99" s="6">
        <f t="shared" si="42"/>
        <v>1.1801188107307681E-3</v>
      </c>
      <c r="R99" s="6">
        <f t="shared" si="43"/>
        <v>0</v>
      </c>
      <c r="S99" s="6">
        <f t="shared" si="44"/>
        <v>8.686602145426825E-3</v>
      </c>
      <c r="T99" s="6">
        <f t="shared" si="45"/>
        <v>3.5165621995547625E-3</v>
      </c>
      <c r="U99" s="6">
        <f t="shared" si="46"/>
        <v>-1.9573302016051564E-4</v>
      </c>
      <c r="V99" s="6">
        <f t="shared" si="47"/>
        <v>7.892633205048849E-4</v>
      </c>
      <c r="W99" s="6">
        <f t="shared" si="48"/>
        <v>-1.1163563729932324E-3</v>
      </c>
      <c r="X99" s="6">
        <f t="shared" si="49"/>
        <v>1.9557498657007955E-5</v>
      </c>
      <c r="Y99" s="6">
        <f t="shared" si="50"/>
        <v>7.4549104987167158E-3</v>
      </c>
      <c r="Z99" s="6">
        <f t="shared" si="39"/>
        <v>0.51950000000000163</v>
      </c>
      <c r="AA99" s="6">
        <f t="shared" si="51"/>
        <v>1.6214740589037824E-4</v>
      </c>
      <c r="AC99" s="6">
        <f t="shared" si="52"/>
        <v>2.2587516870875568E-4</v>
      </c>
      <c r="AD99" s="6">
        <f t="shared" si="53"/>
        <v>-1.6214740589037824E-4</v>
      </c>
      <c r="AE99" s="6">
        <f t="shared" si="54"/>
        <v>1.0179714048403898E-3</v>
      </c>
      <c r="AF99" s="6">
        <f t="shared" si="55"/>
        <v>-1.6214740589037824E-4</v>
      </c>
      <c r="AG99" s="6">
        <f t="shared" si="56"/>
        <v>8.5244547395364467E-3</v>
      </c>
      <c r="AH99" s="6">
        <f t="shared" si="57"/>
        <v>3.3544147936643842E-3</v>
      </c>
      <c r="AI99" s="6">
        <f t="shared" si="58"/>
        <v>-3.5788042605089387E-4</v>
      </c>
      <c r="AJ99" s="6">
        <f t="shared" si="59"/>
        <v>6.2711591461450666E-4</v>
      </c>
      <c r="AK99" s="6">
        <f t="shared" si="60"/>
        <v>-1.2785037788836107E-3</v>
      </c>
      <c r="AL99" s="6">
        <f t="shared" si="61"/>
        <v>-1.4258990723337028E-4</v>
      </c>
      <c r="AM99" s="6">
        <f t="shared" si="62"/>
        <v>7.2927630928263376E-3</v>
      </c>
      <c r="AN99" s="6"/>
      <c r="AO99" s="6"/>
      <c r="AP99" s="6"/>
    </row>
    <row r="100" spans="1:42" x14ac:dyDescent="0.35">
      <c r="A100" s="7">
        <v>45602</v>
      </c>
      <c r="B100">
        <v>57.7286</v>
      </c>
      <c r="C100">
        <v>60.457900000000002</v>
      </c>
      <c r="D100">
        <v>27.5396</v>
      </c>
      <c r="E100">
        <v>31.811900000000001</v>
      </c>
      <c r="F100">
        <v>24.4054</v>
      </c>
      <c r="G100">
        <v>34.636099999999999</v>
      </c>
      <c r="H100">
        <v>29.121300000000002</v>
      </c>
      <c r="I100">
        <v>59.2958</v>
      </c>
      <c r="J100">
        <v>59.927100000000003</v>
      </c>
      <c r="K100">
        <v>55.272917</v>
      </c>
      <c r="L100">
        <v>12984.73</v>
      </c>
      <c r="M100">
        <v>4.2743000000000002</v>
      </c>
      <c r="O100" s="6">
        <f t="shared" si="40"/>
        <v>5.7890431093055028E-4</v>
      </c>
      <c r="P100" s="6">
        <f t="shared" si="41"/>
        <v>-3.786325577703753E-4</v>
      </c>
      <c r="Q100" s="6">
        <f t="shared" si="42"/>
        <v>-9.4320457381658063E-4</v>
      </c>
      <c r="R100" s="6">
        <f t="shared" si="43"/>
        <v>4.664573872070088E-3</v>
      </c>
      <c r="S100" s="6">
        <f t="shared" si="44"/>
        <v>-9.5572807811402649E-3</v>
      </c>
      <c r="T100" s="6">
        <f t="shared" si="45"/>
        <v>1.7613780975958004E-3</v>
      </c>
      <c r="U100" s="6">
        <f t="shared" si="46"/>
        <v>5.8410612864778777E-4</v>
      </c>
      <c r="V100" s="6">
        <f t="shared" si="47"/>
        <v>3.9478745588161779E-4</v>
      </c>
      <c r="W100" s="6">
        <f t="shared" si="48"/>
        <v>2.3399657451763645E-3</v>
      </c>
      <c r="X100" s="6">
        <f t="shared" si="49"/>
        <v>7.6336090710049653E-4</v>
      </c>
      <c r="Y100" s="6">
        <f t="shared" si="50"/>
        <v>2.5300213513240299E-2</v>
      </c>
      <c r="Z100" s="6">
        <f t="shared" si="39"/>
        <v>-0.62450000000000117</v>
      </c>
      <c r="AA100" s="6">
        <f t="shared" si="51"/>
        <v>1.6610403602546064E-4</v>
      </c>
      <c r="AC100" s="6">
        <f t="shared" si="52"/>
        <v>4.1280027490508964E-4</v>
      </c>
      <c r="AD100" s="6">
        <f t="shared" si="53"/>
        <v>-5.4473659379583594E-4</v>
      </c>
      <c r="AE100" s="6">
        <f t="shared" si="54"/>
        <v>-1.1093086098420413E-3</v>
      </c>
      <c r="AF100" s="6">
        <f t="shared" si="55"/>
        <v>4.4984698360446274E-3</v>
      </c>
      <c r="AG100" s="6">
        <f t="shared" si="56"/>
        <v>-9.7233848171657256E-3</v>
      </c>
      <c r="AH100" s="6">
        <f t="shared" si="57"/>
        <v>1.5952740615703398E-3</v>
      </c>
      <c r="AI100" s="6">
        <f t="shared" si="58"/>
        <v>4.1800209262232713E-4</v>
      </c>
      <c r="AJ100" s="6">
        <f t="shared" si="59"/>
        <v>2.2868341985615714E-4</v>
      </c>
      <c r="AK100" s="6">
        <f t="shared" si="60"/>
        <v>2.1738617091509038E-3</v>
      </c>
      <c r="AL100" s="6">
        <f t="shared" si="61"/>
        <v>5.9725687107503589E-4</v>
      </c>
      <c r="AM100" s="6">
        <f t="shared" si="62"/>
        <v>2.5134109477214839E-2</v>
      </c>
      <c r="AN100" s="6"/>
      <c r="AO100" s="6"/>
      <c r="AP100" s="6"/>
    </row>
    <row r="101" spans="1:42" x14ac:dyDescent="0.35">
      <c r="A101" s="7">
        <v>45601</v>
      </c>
      <c r="B101">
        <v>57.6952</v>
      </c>
      <c r="C101">
        <v>60.480800000000002</v>
      </c>
      <c r="D101">
        <v>27.5656</v>
      </c>
      <c r="E101">
        <v>31.664200000000001</v>
      </c>
      <c r="F101">
        <v>24.640899999999998</v>
      </c>
      <c r="G101">
        <v>34.575200000000002</v>
      </c>
      <c r="H101">
        <v>29.104299999999999</v>
      </c>
      <c r="I101">
        <v>59.272399999999998</v>
      </c>
      <c r="J101">
        <v>59.787199999999999</v>
      </c>
      <c r="K101">
        <v>55.230756</v>
      </c>
      <c r="L101">
        <v>12664.32</v>
      </c>
      <c r="M101">
        <v>4.1494</v>
      </c>
      <c r="O101" s="6">
        <f t="shared" si="40"/>
        <v>0</v>
      </c>
      <c r="P101" s="6">
        <f t="shared" si="41"/>
        <v>9.4664998444327075E-4</v>
      </c>
      <c r="Q101" s="6">
        <f t="shared" si="42"/>
        <v>5.5171612753346366E-4</v>
      </c>
      <c r="R101" s="6">
        <f t="shared" si="43"/>
        <v>1.309181982620089E-3</v>
      </c>
      <c r="S101" s="6">
        <f t="shared" si="44"/>
        <v>2.3960621593035469E-3</v>
      </c>
      <c r="T101" s="6">
        <f t="shared" si="45"/>
        <v>1.0567855767589229E-3</v>
      </c>
      <c r="U101" s="6">
        <f t="shared" si="46"/>
        <v>5.8444750801900369E-4</v>
      </c>
      <c r="V101" s="6">
        <f t="shared" si="47"/>
        <v>3.9494337457157691E-4</v>
      </c>
      <c r="W101" s="6">
        <f t="shared" si="48"/>
        <v>0</v>
      </c>
      <c r="X101" s="6">
        <f t="shared" si="49"/>
        <v>-3.9131348140919453E-4</v>
      </c>
      <c r="Y101" s="6">
        <f t="shared" si="50"/>
        <v>1.2276661713584991E-2</v>
      </c>
      <c r="Z101" s="6">
        <f t="shared" si="39"/>
        <v>-1.7499999999999183E-2</v>
      </c>
      <c r="AA101" s="6">
        <f t="shared" si="51"/>
        <v>1.6134722451011108E-4</v>
      </c>
      <c r="AC101" s="6">
        <f t="shared" si="52"/>
        <v>-1.6134722451011108E-4</v>
      </c>
      <c r="AD101" s="6">
        <f t="shared" si="53"/>
        <v>7.8530275993315968E-4</v>
      </c>
      <c r="AE101" s="6">
        <f t="shared" si="54"/>
        <v>3.9036890302335259E-4</v>
      </c>
      <c r="AF101" s="6">
        <f t="shared" si="55"/>
        <v>1.1478347581099779E-3</v>
      </c>
      <c r="AG101" s="6">
        <f t="shared" si="56"/>
        <v>2.2347149347934359E-3</v>
      </c>
      <c r="AH101" s="6">
        <f t="shared" si="57"/>
        <v>8.9543835224881185E-4</v>
      </c>
      <c r="AI101" s="6">
        <f t="shared" si="58"/>
        <v>4.2310028350889262E-4</v>
      </c>
      <c r="AJ101" s="6">
        <f t="shared" si="59"/>
        <v>2.3359615006146583E-4</v>
      </c>
      <c r="AK101" s="6">
        <f t="shared" si="60"/>
        <v>-1.6134722451011108E-4</v>
      </c>
      <c r="AL101" s="6">
        <f t="shared" si="61"/>
        <v>-5.5266070591930561E-4</v>
      </c>
      <c r="AM101" s="6">
        <f t="shared" si="62"/>
        <v>1.211531448907488E-2</v>
      </c>
      <c r="AN101" s="6"/>
      <c r="AO101" s="6"/>
      <c r="AP101" s="6"/>
    </row>
    <row r="102" spans="1:42" x14ac:dyDescent="0.35">
      <c r="A102" s="7">
        <v>45600</v>
      </c>
      <c r="B102">
        <v>57.6952</v>
      </c>
      <c r="C102">
        <v>60.4236</v>
      </c>
      <c r="D102">
        <v>27.5504</v>
      </c>
      <c r="E102">
        <v>31.622800000000002</v>
      </c>
      <c r="F102">
        <v>24.582000000000001</v>
      </c>
      <c r="G102">
        <v>34.538699999999999</v>
      </c>
      <c r="H102">
        <v>29.087299999999999</v>
      </c>
      <c r="I102">
        <v>59.249000000000002</v>
      </c>
      <c r="J102">
        <v>59.787199999999999</v>
      </c>
      <c r="K102">
        <v>55.252377000000003</v>
      </c>
      <c r="L102">
        <v>12510.73</v>
      </c>
      <c r="M102">
        <v>4.1459000000000001</v>
      </c>
      <c r="O102" s="6">
        <f t="shared" si="40"/>
        <v>3.8666340690340917E-4</v>
      </c>
      <c r="P102" s="6">
        <f t="shared" si="41"/>
        <v>5.6798141392611079E-4</v>
      </c>
      <c r="Q102" s="6">
        <f t="shared" si="42"/>
        <v>2.7230248085707842E-4</v>
      </c>
      <c r="R102" s="6">
        <f t="shared" si="43"/>
        <v>2.059712654240764E-3</v>
      </c>
      <c r="S102" s="6">
        <f t="shared" si="44"/>
        <v>3.8427141567876077E-3</v>
      </c>
      <c r="T102" s="6">
        <f t="shared" si="45"/>
        <v>0</v>
      </c>
      <c r="U102" s="6">
        <f t="shared" si="46"/>
        <v>-1.959234180043401E-4</v>
      </c>
      <c r="V102" s="6">
        <f t="shared" si="47"/>
        <v>-3.9478745588161779E-4</v>
      </c>
      <c r="W102" s="6">
        <f t="shared" si="48"/>
        <v>2.0409870347126713E-4</v>
      </c>
      <c r="X102" s="6">
        <f t="shared" si="49"/>
        <v>5.8732401852257254E-4</v>
      </c>
      <c r="Y102" s="6">
        <f t="shared" si="50"/>
        <v>-2.7635627401279006E-3</v>
      </c>
      <c r="Z102" s="6">
        <f t="shared" si="39"/>
        <v>0.39449999999999985</v>
      </c>
      <c r="AA102" s="6">
        <f t="shared" si="51"/>
        <v>1.6121384532308269E-4</v>
      </c>
      <c r="AC102" s="6">
        <f t="shared" si="52"/>
        <v>2.2544956158032647E-4</v>
      </c>
      <c r="AD102" s="6">
        <f t="shared" si="53"/>
        <v>4.067675686030281E-4</v>
      </c>
      <c r="AE102" s="6">
        <f t="shared" si="54"/>
        <v>1.1108863553399573E-4</v>
      </c>
      <c r="AF102" s="6">
        <f t="shared" si="55"/>
        <v>1.8984988089176813E-3</v>
      </c>
      <c r="AG102" s="6">
        <f t="shared" si="56"/>
        <v>3.6815003114645251E-3</v>
      </c>
      <c r="AH102" s="6">
        <f t="shared" si="57"/>
        <v>-1.6121384532308269E-4</v>
      </c>
      <c r="AI102" s="6">
        <f t="shared" si="58"/>
        <v>-3.5713726332742279E-4</v>
      </c>
      <c r="AJ102" s="6">
        <f t="shared" si="59"/>
        <v>-5.5600130120470048E-4</v>
      </c>
      <c r="AK102" s="6">
        <f t="shared" si="60"/>
        <v>4.2884858148184435E-5</v>
      </c>
      <c r="AL102" s="6">
        <f t="shared" si="61"/>
        <v>4.2611017319948985E-4</v>
      </c>
      <c r="AM102" s="6">
        <f t="shared" si="62"/>
        <v>-2.9247765854509833E-3</v>
      </c>
      <c r="AN102" s="6"/>
      <c r="AO102" s="6"/>
      <c r="AP102" s="6"/>
    </row>
    <row r="103" spans="1:42" x14ac:dyDescent="0.35">
      <c r="A103" s="7">
        <v>45597</v>
      </c>
      <c r="B103">
        <v>57.672899999999998</v>
      </c>
      <c r="C103">
        <v>60.389299999999999</v>
      </c>
      <c r="D103">
        <v>27.542899999999999</v>
      </c>
      <c r="E103">
        <v>31.5578</v>
      </c>
      <c r="F103">
        <v>24.4879</v>
      </c>
      <c r="G103">
        <v>34.538699999999999</v>
      </c>
      <c r="H103">
        <v>29.093</v>
      </c>
      <c r="I103">
        <v>59.272399999999998</v>
      </c>
      <c r="J103">
        <v>59.774999999999999</v>
      </c>
      <c r="K103">
        <v>55.219945000000003</v>
      </c>
      <c r="L103">
        <v>12545.4</v>
      </c>
      <c r="M103">
        <v>4.2248000000000001</v>
      </c>
      <c r="O103" s="6">
        <f t="shared" si="40"/>
        <v>9.3024385926243625E-4</v>
      </c>
      <c r="P103" s="6">
        <f t="shared" si="41"/>
        <v>6.4622711071860017E-4</v>
      </c>
      <c r="Q103" s="6">
        <f t="shared" si="42"/>
        <v>3.9226938736969252E-4</v>
      </c>
      <c r="R103" s="6">
        <f t="shared" si="43"/>
        <v>1.1166591588256392E-3</v>
      </c>
      <c r="S103" s="6">
        <f t="shared" si="44"/>
        <v>-5.0584258341324073E-3</v>
      </c>
      <c r="T103" s="6">
        <f t="shared" si="45"/>
        <v>2.6643884214938574E-4</v>
      </c>
      <c r="U103" s="6">
        <f t="shared" si="46"/>
        <v>-3.8825877963044597E-4</v>
      </c>
      <c r="V103" s="6">
        <f t="shared" si="47"/>
        <v>6.5503362956143008E-4</v>
      </c>
      <c r="W103" s="6">
        <f t="shared" si="48"/>
        <v>1.4659685863873673E-3</v>
      </c>
      <c r="X103" s="6">
        <f t="shared" si="49"/>
        <v>9.4376982781474439E-5</v>
      </c>
      <c r="Y103" s="6">
        <f t="shared" si="50"/>
        <v>4.1348707432682374E-3</v>
      </c>
      <c r="Z103" s="6">
        <f t="shared" si="39"/>
        <v>-0.33300000000000107</v>
      </c>
      <c r="AA103" s="6">
        <f t="shared" si="51"/>
        <v>1.6421950973621868E-4</v>
      </c>
      <c r="AC103" s="6">
        <f t="shared" si="52"/>
        <v>7.6602434952621756E-4</v>
      </c>
      <c r="AD103" s="6">
        <f t="shared" si="53"/>
        <v>4.8200760098238149E-4</v>
      </c>
      <c r="AE103" s="6">
        <f t="shared" si="54"/>
        <v>2.2804987763347384E-4</v>
      </c>
      <c r="AF103" s="6">
        <f t="shared" si="55"/>
        <v>9.5243964908942047E-4</v>
      </c>
      <c r="AG103" s="6">
        <f t="shared" si="56"/>
        <v>-5.222645343868626E-3</v>
      </c>
      <c r="AH103" s="6">
        <f t="shared" si="57"/>
        <v>1.0221933241316705E-4</v>
      </c>
      <c r="AI103" s="6">
        <f t="shared" si="58"/>
        <v>-5.5247828936666465E-4</v>
      </c>
      <c r="AJ103" s="6">
        <f t="shared" si="59"/>
        <v>4.9081411982521139E-4</v>
      </c>
      <c r="AK103" s="6">
        <f t="shared" si="60"/>
        <v>1.3017490766511486E-3</v>
      </c>
      <c r="AL103" s="6">
        <f t="shared" si="61"/>
        <v>-6.9842526954744244E-5</v>
      </c>
      <c r="AM103" s="6">
        <f t="shared" si="62"/>
        <v>3.9706512335320188E-3</v>
      </c>
      <c r="AN103" s="6"/>
      <c r="AO103" s="6"/>
      <c r="AP103" s="6"/>
    </row>
    <row r="104" spans="1:42" x14ac:dyDescent="0.35">
      <c r="A104" s="7">
        <v>45596</v>
      </c>
      <c r="B104">
        <v>57.619300000000003</v>
      </c>
      <c r="C104">
        <v>60.350299999999997</v>
      </c>
      <c r="D104">
        <v>27.5321</v>
      </c>
      <c r="E104">
        <v>31.522600000000001</v>
      </c>
      <c r="F104">
        <v>24.612400000000001</v>
      </c>
      <c r="G104">
        <v>34.529499999999999</v>
      </c>
      <c r="H104">
        <v>29.104299999999999</v>
      </c>
      <c r="I104">
        <v>59.233600000000003</v>
      </c>
      <c r="J104">
        <v>59.6875</v>
      </c>
      <c r="K104">
        <v>55.214734</v>
      </c>
      <c r="L104">
        <v>12493.74</v>
      </c>
      <c r="M104">
        <v>4.1581999999999999</v>
      </c>
      <c r="O104" s="6">
        <f t="shared" si="40"/>
        <v>5.7826555065476626E-4</v>
      </c>
      <c r="P104" s="6">
        <f t="shared" si="41"/>
        <v>-9.4194069581121642E-4</v>
      </c>
      <c r="Q104" s="6">
        <f t="shared" si="42"/>
        <v>-1.960962324104587E-4</v>
      </c>
      <c r="R104" s="6">
        <f t="shared" si="43"/>
        <v>0</v>
      </c>
      <c r="S104" s="6">
        <f t="shared" si="44"/>
        <v>3.3734215029213033E-4</v>
      </c>
      <c r="T104" s="6">
        <f t="shared" si="45"/>
        <v>-1.050170978250331E-3</v>
      </c>
      <c r="U104" s="6">
        <f t="shared" si="46"/>
        <v>1.1695785733205621E-3</v>
      </c>
      <c r="V104" s="6">
        <f t="shared" si="47"/>
        <v>0</v>
      </c>
      <c r="W104" s="6">
        <f t="shared" si="48"/>
        <v>-2.0268142500112774E-4</v>
      </c>
      <c r="X104" s="6">
        <f t="shared" si="49"/>
        <v>3.9017488368453535E-4</v>
      </c>
      <c r="Y104" s="6">
        <f t="shared" si="50"/>
        <v>-1.8538492175403598E-2</v>
      </c>
      <c r="Z104" s="6">
        <f t="shared" si="39"/>
        <v>1.7499999999999183E-2</v>
      </c>
      <c r="AA104" s="6">
        <f t="shared" si="51"/>
        <v>1.6168255817183841E-4</v>
      </c>
      <c r="AC104" s="6">
        <f t="shared" si="52"/>
        <v>4.1658299248292785E-4</v>
      </c>
      <c r="AD104" s="6">
        <f t="shared" si="53"/>
        <v>-1.1036232539830548E-3</v>
      </c>
      <c r="AE104" s="6">
        <f t="shared" si="54"/>
        <v>-3.5777879058229711E-4</v>
      </c>
      <c r="AF104" s="6">
        <f t="shared" si="55"/>
        <v>-1.6168255817183841E-4</v>
      </c>
      <c r="AG104" s="6">
        <f t="shared" si="56"/>
        <v>1.7565959212029192E-4</v>
      </c>
      <c r="AH104" s="6">
        <f t="shared" si="57"/>
        <v>-1.2118535364221694E-3</v>
      </c>
      <c r="AI104" s="6">
        <f t="shared" si="58"/>
        <v>1.0078960151487237E-3</v>
      </c>
      <c r="AJ104" s="6">
        <f t="shared" si="59"/>
        <v>-1.6168255817183841E-4</v>
      </c>
      <c r="AK104" s="6">
        <f t="shared" si="60"/>
        <v>-3.6436398317296614E-4</v>
      </c>
      <c r="AL104" s="6">
        <f t="shared" si="61"/>
        <v>2.2849232551269694E-4</v>
      </c>
      <c r="AM104" s="6">
        <f t="shared" si="62"/>
        <v>-1.8700174733575436E-2</v>
      </c>
      <c r="AN104" s="6"/>
      <c r="AO104" s="6"/>
      <c r="AP104" s="6"/>
    </row>
    <row r="105" spans="1:42" x14ac:dyDescent="0.35">
      <c r="A105" s="7">
        <v>45595</v>
      </c>
      <c r="B105">
        <v>57.585999999999999</v>
      </c>
      <c r="C105">
        <v>60.407200000000003</v>
      </c>
      <c r="D105">
        <v>27.537500000000001</v>
      </c>
      <c r="E105">
        <v>31.522600000000001</v>
      </c>
      <c r="F105">
        <v>24.604099999999999</v>
      </c>
      <c r="G105">
        <v>34.565800000000003</v>
      </c>
      <c r="H105">
        <v>29.0703</v>
      </c>
      <c r="I105">
        <v>59.233600000000003</v>
      </c>
      <c r="J105">
        <v>59.699599999999997</v>
      </c>
      <c r="K105">
        <v>55.193199</v>
      </c>
      <c r="L105">
        <v>12729.73</v>
      </c>
      <c r="M105">
        <v>4.1616999999999997</v>
      </c>
      <c r="O105" s="6">
        <f t="shared" si="40"/>
        <v>-8.6751335970580712E-4</v>
      </c>
      <c r="P105" s="6">
        <f t="shared" si="41"/>
        <v>1.3194624019521317E-3</v>
      </c>
      <c r="Q105" s="6">
        <f t="shared" si="42"/>
        <v>0</v>
      </c>
      <c r="R105" s="6">
        <f t="shared" si="43"/>
        <v>3.7130008981023366E-4</v>
      </c>
      <c r="S105" s="6">
        <f t="shared" si="44"/>
        <v>-9.7855304082317129E-4</v>
      </c>
      <c r="T105" s="6">
        <f t="shared" si="45"/>
        <v>-5.2336491835791588E-4</v>
      </c>
      <c r="U105" s="6">
        <f t="shared" si="46"/>
        <v>0</v>
      </c>
      <c r="V105" s="6">
        <f t="shared" si="47"/>
        <v>7.8564416908410983E-4</v>
      </c>
      <c r="W105" s="6">
        <f t="shared" si="48"/>
        <v>1.0218868050948515E-4</v>
      </c>
      <c r="X105" s="6">
        <f t="shared" si="49"/>
        <v>2.9271228863136933E-4</v>
      </c>
      <c r="Y105" s="6">
        <f t="shared" si="50"/>
        <v>-3.2939757904132394E-3</v>
      </c>
      <c r="Z105" s="6">
        <f t="shared" si="39"/>
        <v>-0.40149999999999686</v>
      </c>
      <c r="AA105" s="6">
        <f t="shared" si="51"/>
        <v>1.6181592167119341E-4</v>
      </c>
      <c r="AC105" s="6">
        <f t="shared" si="52"/>
        <v>-1.0293292813770005E-3</v>
      </c>
      <c r="AD105" s="6">
        <f t="shared" si="53"/>
        <v>1.1576464802809383E-3</v>
      </c>
      <c r="AE105" s="6">
        <f t="shared" si="54"/>
        <v>-1.6181592167119341E-4</v>
      </c>
      <c r="AF105" s="6">
        <f t="shared" si="55"/>
        <v>2.0948416813904025E-4</v>
      </c>
      <c r="AG105" s="6">
        <f t="shared" si="56"/>
        <v>-1.1403689624943647E-3</v>
      </c>
      <c r="AH105" s="6">
        <f t="shared" si="57"/>
        <v>-6.8518084002910928E-4</v>
      </c>
      <c r="AI105" s="6">
        <f t="shared" si="58"/>
        <v>-1.6181592167119341E-4</v>
      </c>
      <c r="AJ105" s="6">
        <f t="shared" si="59"/>
        <v>6.2382824741291643E-4</v>
      </c>
      <c r="AK105" s="6">
        <f t="shared" si="60"/>
        <v>-5.9627241161708255E-5</v>
      </c>
      <c r="AL105" s="6">
        <f t="shared" si="61"/>
        <v>1.3089636696017592E-4</v>
      </c>
      <c r="AM105" s="6">
        <f t="shared" si="62"/>
        <v>-3.4557917120844328E-3</v>
      </c>
      <c r="AN105" s="6"/>
      <c r="AO105" s="6"/>
      <c r="AP105" s="6"/>
    </row>
    <row r="106" spans="1:42" x14ac:dyDescent="0.35">
      <c r="A106" s="7">
        <v>45594</v>
      </c>
      <c r="B106">
        <v>57.636000000000003</v>
      </c>
      <c r="C106">
        <v>60.327599999999997</v>
      </c>
      <c r="D106">
        <v>27.537500000000001</v>
      </c>
      <c r="E106">
        <v>31.510899999999999</v>
      </c>
      <c r="F106">
        <v>24.6282</v>
      </c>
      <c r="G106">
        <v>34.5839</v>
      </c>
      <c r="H106">
        <v>29.0703</v>
      </c>
      <c r="I106">
        <v>59.187100000000001</v>
      </c>
      <c r="J106">
        <v>59.6935</v>
      </c>
      <c r="K106">
        <v>55.177047999999999</v>
      </c>
      <c r="L106">
        <v>12771.8</v>
      </c>
      <c r="M106">
        <v>4.0814000000000004</v>
      </c>
      <c r="O106" s="6">
        <f t="shared" si="40"/>
        <v>9.7170937560786541E-5</v>
      </c>
      <c r="P106" s="6">
        <f t="shared" si="41"/>
        <v>2.0724495192747661E-4</v>
      </c>
      <c r="Q106" s="6">
        <f t="shared" si="42"/>
        <v>-1.9605778621711867E-4</v>
      </c>
      <c r="R106" s="6">
        <f t="shared" si="43"/>
        <v>3.7143800477479338E-4</v>
      </c>
      <c r="S106" s="6">
        <f t="shared" si="44"/>
        <v>1.3987265083068579E-3</v>
      </c>
      <c r="T106" s="6">
        <f t="shared" si="45"/>
        <v>-3.4975141634863149E-4</v>
      </c>
      <c r="U106" s="6">
        <f t="shared" si="46"/>
        <v>7.8147592227928442E-4</v>
      </c>
      <c r="V106" s="6">
        <f t="shared" si="47"/>
        <v>-1.9595024890750601E-4</v>
      </c>
      <c r="W106" s="6">
        <f t="shared" si="48"/>
        <v>3.3515928470218004E-3</v>
      </c>
      <c r="X106" s="6">
        <f t="shared" si="49"/>
        <v>2.9277986011022605E-4</v>
      </c>
      <c r="Y106" s="6">
        <f t="shared" si="50"/>
        <v>1.6139632129317238E-3</v>
      </c>
      <c r="Z106" s="6">
        <f t="shared" si="39"/>
        <v>0.1794999999999991</v>
      </c>
      <c r="AA106" s="6">
        <f t="shared" si="51"/>
        <v>1.5875505785811761E-4</v>
      </c>
      <c r="AC106" s="6">
        <f t="shared" si="52"/>
        <v>-6.1584120297331069E-5</v>
      </c>
      <c r="AD106" s="6">
        <f t="shared" si="53"/>
        <v>4.8489894069358996E-5</v>
      </c>
      <c r="AE106" s="6">
        <f t="shared" si="54"/>
        <v>-3.5481284407523628E-4</v>
      </c>
      <c r="AF106" s="6">
        <f t="shared" si="55"/>
        <v>2.1268294691667577E-4</v>
      </c>
      <c r="AG106" s="6">
        <f t="shared" si="56"/>
        <v>1.2399714504487402E-3</v>
      </c>
      <c r="AH106" s="6">
        <f t="shared" si="57"/>
        <v>-5.085064742067491E-4</v>
      </c>
      <c r="AI106" s="6">
        <f t="shared" si="58"/>
        <v>6.2272086442116681E-4</v>
      </c>
      <c r="AJ106" s="6">
        <f t="shared" si="59"/>
        <v>-3.5470530676562362E-4</v>
      </c>
      <c r="AK106" s="6">
        <f t="shared" si="60"/>
        <v>3.1928377891636828E-3</v>
      </c>
      <c r="AL106" s="6">
        <f t="shared" si="61"/>
        <v>1.3402480225210844E-4</v>
      </c>
      <c r="AM106" s="6">
        <f t="shared" si="62"/>
        <v>1.4552081550736062E-3</v>
      </c>
      <c r="AN106" s="6"/>
      <c r="AO106" s="6"/>
      <c r="AP106" s="6"/>
    </row>
    <row r="107" spans="1:42" x14ac:dyDescent="0.35">
      <c r="A107" s="7">
        <v>45593</v>
      </c>
      <c r="B107">
        <v>57.630400000000002</v>
      </c>
      <c r="C107">
        <v>60.315100000000001</v>
      </c>
      <c r="D107">
        <v>27.542899999999999</v>
      </c>
      <c r="E107">
        <v>31.499199999999998</v>
      </c>
      <c r="F107">
        <v>24.593800000000002</v>
      </c>
      <c r="G107">
        <v>34.595999999999997</v>
      </c>
      <c r="H107">
        <v>29.047599999999999</v>
      </c>
      <c r="I107">
        <v>59.198700000000002</v>
      </c>
      <c r="J107">
        <v>59.494100000000003</v>
      </c>
      <c r="K107">
        <v>55.160898000000003</v>
      </c>
      <c r="L107">
        <v>12751.22</v>
      </c>
      <c r="M107">
        <v>4.1173000000000002</v>
      </c>
      <c r="O107" s="6">
        <f t="shared" si="40"/>
        <v>1.9264378428762718E-4</v>
      </c>
      <c r="P107" s="6">
        <f t="shared" si="41"/>
        <v>1.7079900770755607E-4</v>
      </c>
      <c r="Q107" s="6">
        <f t="shared" si="42"/>
        <v>9.0486227196739932E-4</v>
      </c>
      <c r="R107" s="6">
        <f t="shared" si="43"/>
        <v>1.4911469113545461E-3</v>
      </c>
      <c r="S107" s="6">
        <f t="shared" si="44"/>
        <v>-2.8624251958287994E-3</v>
      </c>
      <c r="T107" s="6">
        <f t="shared" si="45"/>
        <v>1.5749125691917332E-3</v>
      </c>
      <c r="U107" s="6">
        <f t="shared" si="46"/>
        <v>-1.9619113835611657E-4</v>
      </c>
      <c r="V107" s="6">
        <f t="shared" si="47"/>
        <v>7.8610770182674372E-4</v>
      </c>
      <c r="W107" s="6">
        <f t="shared" si="48"/>
        <v>1.0162584526960394E-3</v>
      </c>
      <c r="X107" s="6">
        <f t="shared" si="49"/>
        <v>1.9524885979427253E-4</v>
      </c>
      <c r="Y107" s="6">
        <f t="shared" si="50"/>
        <v>2.6640791234644468E-3</v>
      </c>
      <c r="Z107" s="6">
        <f t="shared" si="39"/>
        <v>-0.27099999999999902</v>
      </c>
      <c r="AA107" s="6">
        <f t="shared" si="51"/>
        <v>1.6012377949436996E-4</v>
      </c>
      <c r="AC107" s="6">
        <f t="shared" si="52"/>
        <v>3.2520004793257229E-5</v>
      </c>
      <c r="AD107" s="6">
        <f t="shared" si="53"/>
        <v>1.0675228213186116E-5</v>
      </c>
      <c r="AE107" s="6">
        <f t="shared" si="54"/>
        <v>7.4473849247302937E-4</v>
      </c>
      <c r="AF107" s="6">
        <f t="shared" si="55"/>
        <v>1.3310231318601762E-3</v>
      </c>
      <c r="AG107" s="6">
        <f t="shared" si="56"/>
        <v>-3.0225489753231694E-3</v>
      </c>
      <c r="AH107" s="6">
        <f t="shared" si="57"/>
        <v>1.4147887896973632E-3</v>
      </c>
      <c r="AI107" s="6">
        <f t="shared" si="58"/>
        <v>-3.5631491785048652E-4</v>
      </c>
      <c r="AJ107" s="6">
        <f t="shared" si="59"/>
        <v>6.2598392233237377E-4</v>
      </c>
      <c r="AK107" s="6">
        <f t="shared" si="60"/>
        <v>8.5613467320166947E-4</v>
      </c>
      <c r="AL107" s="6">
        <f t="shared" si="61"/>
        <v>3.5125080299902578E-5</v>
      </c>
      <c r="AM107" s="6">
        <f t="shared" si="62"/>
        <v>2.5039553439700768E-3</v>
      </c>
      <c r="AN107" s="6"/>
      <c r="AO107" s="6"/>
      <c r="AP107" s="6"/>
    </row>
    <row r="108" spans="1:42" x14ac:dyDescent="0.35">
      <c r="A108" s="7">
        <v>45590</v>
      </c>
      <c r="B108">
        <v>57.619300000000003</v>
      </c>
      <c r="C108">
        <v>60.3048</v>
      </c>
      <c r="D108">
        <v>27.518000000000001</v>
      </c>
      <c r="E108">
        <v>31.452300000000001</v>
      </c>
      <c r="F108">
        <v>24.664400000000001</v>
      </c>
      <c r="G108">
        <v>34.541600000000003</v>
      </c>
      <c r="H108">
        <v>29.0533</v>
      </c>
      <c r="I108">
        <v>59.152200000000001</v>
      </c>
      <c r="J108">
        <v>59.433700000000002</v>
      </c>
      <c r="K108">
        <v>55.150129999999997</v>
      </c>
      <c r="L108">
        <v>12717.34</v>
      </c>
      <c r="M108">
        <v>4.0631000000000004</v>
      </c>
      <c r="O108" s="6">
        <f t="shared" si="40"/>
        <v>3.8543607230234755E-4</v>
      </c>
      <c r="P108" s="6">
        <f t="shared" si="41"/>
        <v>6.6041649381887169E-4</v>
      </c>
      <c r="Q108" s="6">
        <f t="shared" si="42"/>
        <v>2.7262318024035004E-4</v>
      </c>
      <c r="R108" s="6">
        <f t="shared" si="43"/>
        <v>3.7213030285676574E-4</v>
      </c>
      <c r="S108" s="6">
        <f t="shared" si="44"/>
        <v>-1.9059951844283551E-3</v>
      </c>
      <c r="T108" s="6">
        <f t="shared" si="45"/>
        <v>-8.7354433382125229E-4</v>
      </c>
      <c r="U108" s="6">
        <f t="shared" si="46"/>
        <v>7.8193354598243836E-4</v>
      </c>
      <c r="V108" s="6">
        <f t="shared" si="47"/>
        <v>1.9783397164374605E-4</v>
      </c>
      <c r="W108" s="6">
        <f t="shared" si="48"/>
        <v>-1.2183604397524306E-3</v>
      </c>
      <c r="X108" s="6">
        <f t="shared" si="49"/>
        <v>2.9294094663478987E-4</v>
      </c>
      <c r="Y108" s="6">
        <f t="shared" si="50"/>
        <v>-2.9164259239600199E-4</v>
      </c>
      <c r="Z108" s="6">
        <f t="shared" si="39"/>
        <v>-0.15600000000000058</v>
      </c>
      <c r="AA108" s="6">
        <f t="shared" si="51"/>
        <v>1.580571720036783E-4</v>
      </c>
      <c r="AC108" s="6">
        <f t="shared" si="52"/>
        <v>2.2737890029866925E-4</v>
      </c>
      <c r="AD108" s="6">
        <f t="shared" si="53"/>
        <v>5.0235932181519338E-4</v>
      </c>
      <c r="AE108" s="6">
        <f t="shared" si="54"/>
        <v>1.1456600823667173E-4</v>
      </c>
      <c r="AF108" s="6">
        <f t="shared" si="55"/>
        <v>2.1407313085308743E-4</v>
      </c>
      <c r="AG108" s="6">
        <f t="shared" si="56"/>
        <v>-2.0640523564320334E-3</v>
      </c>
      <c r="AH108" s="6">
        <f t="shared" si="57"/>
        <v>-1.0316015058249306E-3</v>
      </c>
      <c r="AI108" s="6">
        <f t="shared" si="58"/>
        <v>6.2387637397876006E-4</v>
      </c>
      <c r="AJ108" s="6">
        <f t="shared" si="59"/>
        <v>3.977679964006775E-5</v>
      </c>
      <c r="AK108" s="6">
        <f t="shared" si="60"/>
        <v>-1.3764176117561089E-3</v>
      </c>
      <c r="AL108" s="6">
        <f t="shared" si="61"/>
        <v>1.3488377463111156E-4</v>
      </c>
      <c r="AM108" s="6">
        <f t="shared" si="62"/>
        <v>-4.4969976439968029E-4</v>
      </c>
      <c r="AN108" s="6"/>
      <c r="AO108" s="6"/>
      <c r="AP108" s="6"/>
    </row>
    <row r="109" spans="1:42" x14ac:dyDescent="0.35">
      <c r="A109" s="7">
        <v>45589</v>
      </c>
      <c r="B109">
        <v>57.597099999999998</v>
      </c>
      <c r="C109">
        <v>60.265000000000001</v>
      </c>
      <c r="D109">
        <v>27.5105</v>
      </c>
      <c r="E109">
        <v>31.4406</v>
      </c>
      <c r="F109">
        <v>24.711500000000001</v>
      </c>
      <c r="G109">
        <v>34.571800000000003</v>
      </c>
      <c r="H109">
        <v>29.0306</v>
      </c>
      <c r="I109">
        <v>59.140500000000003</v>
      </c>
      <c r="J109">
        <v>59.5062</v>
      </c>
      <c r="K109">
        <v>55.133978999999997</v>
      </c>
      <c r="L109">
        <v>12721.05</v>
      </c>
      <c r="M109">
        <v>4.0319000000000003</v>
      </c>
      <c r="O109" s="6">
        <f t="shared" si="40"/>
        <v>-3.8528756857525437E-4</v>
      </c>
      <c r="P109" s="6">
        <f t="shared" si="41"/>
        <v>9.4591208327887699E-5</v>
      </c>
      <c r="Q109" s="6">
        <f t="shared" si="42"/>
        <v>3.9273155707153506E-4</v>
      </c>
      <c r="R109" s="6">
        <f t="shared" si="43"/>
        <v>0</v>
      </c>
      <c r="S109" s="6">
        <f t="shared" si="44"/>
        <v>-6.0696799255466338E-5</v>
      </c>
      <c r="T109" s="6">
        <f t="shared" si="45"/>
        <v>2.2787100066099519E-3</v>
      </c>
      <c r="U109" s="6">
        <f t="shared" si="46"/>
        <v>-1.9286270241980485E-4</v>
      </c>
      <c r="V109" s="6">
        <f t="shared" si="47"/>
        <v>-1.9779484110482581E-4</v>
      </c>
      <c r="W109" s="6">
        <f t="shared" si="48"/>
        <v>-1.0139910621053128E-3</v>
      </c>
      <c r="X109" s="6">
        <f t="shared" si="49"/>
        <v>9.7644423957321536E-5</v>
      </c>
      <c r="Y109" s="6">
        <f t="shared" si="50"/>
        <v>2.1451383429100801E-3</v>
      </c>
      <c r="Z109" s="6">
        <f t="shared" si="39"/>
        <v>0.12399999999999967</v>
      </c>
      <c r="AA109" s="6">
        <f t="shared" si="51"/>
        <v>1.5686705191386707E-4</v>
      </c>
      <c r="AC109" s="6">
        <f t="shared" si="52"/>
        <v>-5.4215462048912144E-4</v>
      </c>
      <c r="AD109" s="6">
        <f t="shared" si="53"/>
        <v>-6.2275843585979374E-5</v>
      </c>
      <c r="AE109" s="6">
        <f t="shared" si="54"/>
        <v>2.3586450515766799E-4</v>
      </c>
      <c r="AF109" s="6">
        <f t="shared" si="55"/>
        <v>-1.5686705191386707E-4</v>
      </c>
      <c r="AG109" s="6">
        <f t="shared" si="56"/>
        <v>-2.1756385116933341E-4</v>
      </c>
      <c r="AH109" s="6">
        <f t="shared" si="57"/>
        <v>2.1218429546960849E-3</v>
      </c>
      <c r="AI109" s="6">
        <f t="shared" si="58"/>
        <v>-3.4972975433367193E-4</v>
      </c>
      <c r="AJ109" s="6">
        <f t="shared" si="59"/>
        <v>-3.5466189301869289E-4</v>
      </c>
      <c r="AK109" s="6">
        <f t="shared" si="60"/>
        <v>-1.1708581140191798E-3</v>
      </c>
      <c r="AL109" s="6">
        <f t="shared" si="61"/>
        <v>-5.9222627956545537E-5</v>
      </c>
      <c r="AM109" s="6">
        <f t="shared" si="62"/>
        <v>1.988271290996213E-3</v>
      </c>
      <c r="AN109" s="6"/>
      <c r="AO109" s="6"/>
      <c r="AP109" s="6"/>
    </row>
    <row r="110" spans="1:42" x14ac:dyDescent="0.35">
      <c r="A110" s="7">
        <v>45588</v>
      </c>
      <c r="B110">
        <v>57.619300000000003</v>
      </c>
      <c r="C110">
        <v>60.259300000000003</v>
      </c>
      <c r="D110">
        <v>27.499700000000001</v>
      </c>
      <c r="E110">
        <v>31.4406</v>
      </c>
      <c r="F110">
        <v>24.713000000000001</v>
      </c>
      <c r="G110">
        <v>34.493200000000002</v>
      </c>
      <c r="H110">
        <v>29.036200000000001</v>
      </c>
      <c r="I110">
        <v>59.152200000000001</v>
      </c>
      <c r="J110">
        <v>59.566600000000001</v>
      </c>
      <c r="K110">
        <v>55.128596000000002</v>
      </c>
      <c r="L110">
        <v>12693.82</v>
      </c>
      <c r="M110">
        <v>4.0567000000000002</v>
      </c>
      <c r="O110" s="6">
        <f t="shared" si="40"/>
        <v>7.7116938110188826E-4</v>
      </c>
      <c r="P110" s="6">
        <f t="shared" si="41"/>
        <v>-9.4582261677578217E-5</v>
      </c>
      <c r="Q110" s="6">
        <f t="shared" si="42"/>
        <v>1.9640434562795406E-4</v>
      </c>
      <c r="R110" s="6">
        <f t="shared" si="43"/>
        <v>3.7545181489595514E-4</v>
      </c>
      <c r="S110" s="6">
        <f t="shared" si="44"/>
        <v>-2.5830407232514396E-3</v>
      </c>
      <c r="T110" s="6">
        <f t="shared" si="45"/>
        <v>-1.4012089770016889E-3</v>
      </c>
      <c r="U110" s="6">
        <f t="shared" si="46"/>
        <v>3.8932089343979293E-4</v>
      </c>
      <c r="V110" s="6">
        <f t="shared" si="47"/>
        <v>3.9405434567529873E-4</v>
      </c>
      <c r="W110" s="6">
        <f t="shared" si="48"/>
        <v>-1.0239589610672173E-4</v>
      </c>
      <c r="X110" s="6">
        <f t="shared" si="49"/>
        <v>2.9305540699575694E-4</v>
      </c>
      <c r="Y110" s="6">
        <f t="shared" si="50"/>
        <v>-9.1746699803925136E-3</v>
      </c>
      <c r="Z110" s="6">
        <f t="shared" si="39"/>
        <v>-0.25150000000000006</v>
      </c>
      <c r="AA110" s="6">
        <f t="shared" si="51"/>
        <v>1.5781307378293086E-4</v>
      </c>
      <c r="AC110" s="6">
        <f t="shared" si="52"/>
        <v>6.1335630731895741E-4</v>
      </c>
      <c r="AD110" s="6">
        <f t="shared" si="53"/>
        <v>-2.5239533546050907E-4</v>
      </c>
      <c r="AE110" s="6">
        <f t="shared" si="54"/>
        <v>3.8591271845023201E-5</v>
      </c>
      <c r="AF110" s="6">
        <f t="shared" si="55"/>
        <v>2.1763874111302428E-4</v>
      </c>
      <c r="AG110" s="6">
        <f t="shared" si="56"/>
        <v>-2.7408537970343705E-3</v>
      </c>
      <c r="AH110" s="6">
        <f t="shared" si="57"/>
        <v>-1.5590220507846198E-3</v>
      </c>
      <c r="AI110" s="6">
        <f t="shared" si="58"/>
        <v>2.3150781965686207E-4</v>
      </c>
      <c r="AJ110" s="6">
        <f t="shared" si="59"/>
        <v>2.3624127189236788E-4</v>
      </c>
      <c r="AK110" s="6">
        <f t="shared" si="60"/>
        <v>-2.6020896988965259E-4</v>
      </c>
      <c r="AL110" s="6">
        <f t="shared" si="61"/>
        <v>1.3524233321282608E-4</v>
      </c>
      <c r="AM110" s="6">
        <f t="shared" si="62"/>
        <v>-9.3324830541754444E-3</v>
      </c>
      <c r="AN110" s="6"/>
      <c r="AO110" s="6"/>
      <c r="AP110" s="6"/>
    </row>
    <row r="111" spans="1:42" x14ac:dyDescent="0.35">
      <c r="A111" s="7">
        <v>45587</v>
      </c>
      <c r="B111">
        <v>57.5749</v>
      </c>
      <c r="C111">
        <v>60.265000000000001</v>
      </c>
      <c r="D111">
        <v>27.494299999999999</v>
      </c>
      <c r="E111">
        <v>31.428799999999999</v>
      </c>
      <c r="F111">
        <v>24.777000000000001</v>
      </c>
      <c r="G111">
        <v>34.541600000000003</v>
      </c>
      <c r="H111">
        <v>29.024899999999999</v>
      </c>
      <c r="I111">
        <v>59.128900000000002</v>
      </c>
      <c r="J111">
        <v>59.572699999999998</v>
      </c>
      <c r="K111">
        <v>55.112445000000001</v>
      </c>
      <c r="L111">
        <v>12811.36</v>
      </c>
      <c r="M111">
        <v>4.0064000000000002</v>
      </c>
      <c r="O111" s="6">
        <f t="shared" si="40"/>
        <v>1.9282952133115039E-4</v>
      </c>
      <c r="P111" s="6">
        <f t="shared" si="41"/>
        <v>5.6615458178455036E-4</v>
      </c>
      <c r="Q111" s="6">
        <f t="shared" si="42"/>
        <v>9.8298704277444138E-4</v>
      </c>
      <c r="R111" s="6">
        <f t="shared" si="43"/>
        <v>1.1180587187875624E-3</v>
      </c>
      <c r="S111" s="6">
        <f t="shared" si="44"/>
        <v>-2.5643399743162654E-3</v>
      </c>
      <c r="T111" s="6">
        <f t="shared" si="45"/>
        <v>-5.2373139813122194E-4</v>
      </c>
      <c r="U111" s="6">
        <f t="shared" si="46"/>
        <v>0</v>
      </c>
      <c r="V111" s="6">
        <f t="shared" si="47"/>
        <v>0</v>
      </c>
      <c r="W111" s="6">
        <f t="shared" si="48"/>
        <v>1.0240638210001762E-4</v>
      </c>
      <c r="X111" s="6">
        <f t="shared" si="49"/>
        <v>2.9314131364266416E-4</v>
      </c>
      <c r="Y111" s="6">
        <f t="shared" si="50"/>
        <v>-4.7045459332972772E-4</v>
      </c>
      <c r="Z111" s="6">
        <f t="shared" si="39"/>
        <v>-9.9000000000000199E-2</v>
      </c>
      <c r="AA111" s="6">
        <f t="shared" si="51"/>
        <v>1.5589409356042694E-4</v>
      </c>
      <c r="AC111" s="6">
        <f t="shared" si="52"/>
        <v>3.693542777072345E-5</v>
      </c>
      <c r="AD111" s="6">
        <f t="shared" si="53"/>
        <v>4.1026048822412342E-4</v>
      </c>
      <c r="AE111" s="6">
        <f t="shared" si="54"/>
        <v>8.2709294921401444E-4</v>
      </c>
      <c r="AF111" s="6">
        <f t="shared" si="55"/>
        <v>9.6216462522713542E-4</v>
      </c>
      <c r="AG111" s="6">
        <f t="shared" si="56"/>
        <v>-2.7202340678766923E-3</v>
      </c>
      <c r="AH111" s="6">
        <f t="shared" si="57"/>
        <v>-6.7962549169164888E-4</v>
      </c>
      <c r="AI111" s="6">
        <f t="shared" si="58"/>
        <v>-1.5589409356042694E-4</v>
      </c>
      <c r="AJ111" s="6">
        <f t="shared" si="59"/>
        <v>-1.5589409356042694E-4</v>
      </c>
      <c r="AK111" s="6">
        <f t="shared" si="60"/>
        <v>-5.3487711460409315E-5</v>
      </c>
      <c r="AL111" s="6">
        <f t="shared" si="61"/>
        <v>1.3724722008223722E-4</v>
      </c>
      <c r="AM111" s="6">
        <f t="shared" si="62"/>
        <v>-6.2634868689015466E-4</v>
      </c>
      <c r="AN111" s="6"/>
      <c r="AO111" s="6"/>
      <c r="AP111" s="6"/>
    </row>
    <row r="112" spans="1:42" x14ac:dyDescent="0.35">
      <c r="A112" s="7">
        <v>45586</v>
      </c>
      <c r="B112">
        <v>57.563800000000001</v>
      </c>
      <c r="C112">
        <v>60.230899999999998</v>
      </c>
      <c r="D112">
        <v>27.467300000000002</v>
      </c>
      <c r="E112">
        <v>31.393699999999999</v>
      </c>
      <c r="F112">
        <v>24.840699999999998</v>
      </c>
      <c r="G112">
        <v>34.559699999999999</v>
      </c>
      <c r="H112">
        <v>29.024899999999999</v>
      </c>
      <c r="I112">
        <v>59.128900000000002</v>
      </c>
      <c r="J112">
        <v>59.566600000000001</v>
      </c>
      <c r="K112">
        <v>55.096294</v>
      </c>
      <c r="L112">
        <v>12817.39</v>
      </c>
      <c r="M112">
        <v>3.9866000000000001</v>
      </c>
      <c r="O112" s="6">
        <f t="shared" si="40"/>
        <v>1.9286671172680236E-4</v>
      </c>
      <c r="P112" s="6">
        <f t="shared" si="41"/>
        <v>4.7174120676052311E-4</v>
      </c>
      <c r="Q112" s="6">
        <f t="shared" si="42"/>
        <v>3.9334948008673543E-4</v>
      </c>
      <c r="R112" s="6">
        <f t="shared" si="43"/>
        <v>0</v>
      </c>
      <c r="S112" s="6">
        <f t="shared" si="44"/>
        <v>-6.328278444251545E-3</v>
      </c>
      <c r="T112" s="6">
        <f t="shared" si="45"/>
        <v>-1.0492542490460055E-3</v>
      </c>
      <c r="U112" s="6">
        <f t="shared" si="46"/>
        <v>3.41202826124265E-4</v>
      </c>
      <c r="V112" s="6">
        <f t="shared" si="47"/>
        <v>1.9622005741126713E-4</v>
      </c>
      <c r="W112" s="6">
        <f t="shared" si="48"/>
        <v>-2.0309271602092505E-4</v>
      </c>
      <c r="X112" s="6">
        <f t="shared" si="49"/>
        <v>1.95477846576253E-4</v>
      </c>
      <c r="Y112" s="6">
        <f t="shared" si="50"/>
        <v>-1.78422622524399E-3</v>
      </c>
      <c r="Z112" s="6">
        <f t="shared" si="39"/>
        <v>-0.54250000000000131</v>
      </c>
      <c r="AA112" s="6">
        <f t="shared" si="51"/>
        <v>1.5513845613068789E-4</v>
      </c>
      <c r="AC112" s="6">
        <f t="shared" si="52"/>
        <v>3.7728255596114479E-5</v>
      </c>
      <c r="AD112" s="6">
        <f t="shared" si="53"/>
        <v>3.1660275062983523E-4</v>
      </c>
      <c r="AE112" s="6">
        <f t="shared" si="54"/>
        <v>2.3821102395604754E-4</v>
      </c>
      <c r="AF112" s="6">
        <f t="shared" si="55"/>
        <v>-1.5513845613068789E-4</v>
      </c>
      <c r="AG112" s="6">
        <f t="shared" si="56"/>
        <v>-6.4834169003822328E-3</v>
      </c>
      <c r="AH112" s="6">
        <f t="shared" si="57"/>
        <v>-1.2043927051766934E-3</v>
      </c>
      <c r="AI112" s="6">
        <f t="shared" si="58"/>
        <v>1.8606436999357712E-4</v>
      </c>
      <c r="AJ112" s="6">
        <f t="shared" si="59"/>
        <v>4.108160128057925E-5</v>
      </c>
      <c r="AK112" s="6">
        <f t="shared" si="60"/>
        <v>-3.5823117215161293E-4</v>
      </c>
      <c r="AL112" s="6">
        <f t="shared" si="61"/>
        <v>4.0339390445565115E-5</v>
      </c>
      <c r="AM112" s="6">
        <f t="shared" si="62"/>
        <v>-1.9393646813746779E-3</v>
      </c>
      <c r="AN112" s="6"/>
      <c r="AO112" s="6"/>
      <c r="AP112" s="6"/>
    </row>
    <row r="113" spans="1:42" x14ac:dyDescent="0.35">
      <c r="A113" s="7">
        <v>45583</v>
      </c>
      <c r="B113">
        <v>57.552700000000002</v>
      </c>
      <c r="C113">
        <v>60.202500000000001</v>
      </c>
      <c r="D113">
        <v>27.456499999999998</v>
      </c>
      <c r="E113">
        <v>31.393699999999999</v>
      </c>
      <c r="F113">
        <v>24.998899999999999</v>
      </c>
      <c r="G113">
        <v>34.595999999999997</v>
      </c>
      <c r="H113">
        <v>29.015000000000001</v>
      </c>
      <c r="I113">
        <v>59.1173</v>
      </c>
      <c r="J113">
        <v>59.578699999999998</v>
      </c>
      <c r="K113">
        <v>55.085526000000002</v>
      </c>
      <c r="L113">
        <v>12840.3</v>
      </c>
      <c r="M113">
        <v>3.8780999999999999</v>
      </c>
      <c r="O113" s="6">
        <f t="shared" si="40"/>
        <v>1.9290391647075467E-4</v>
      </c>
      <c r="P113" s="6">
        <f t="shared" si="41"/>
        <v>1.8939677128360088E-4</v>
      </c>
      <c r="Q113" s="6">
        <f t="shared" si="42"/>
        <v>1.9671342860561047E-4</v>
      </c>
      <c r="R113" s="6">
        <f t="shared" si="43"/>
        <v>9.3418015329471693E-4</v>
      </c>
      <c r="S113" s="6">
        <f t="shared" si="44"/>
        <v>9.4092587105709669E-4</v>
      </c>
      <c r="T113" s="6">
        <f t="shared" si="45"/>
        <v>6.9999247941954224E-4</v>
      </c>
      <c r="U113" s="6">
        <f t="shared" si="46"/>
        <v>3.4821702539922228E-4</v>
      </c>
      <c r="V113" s="6">
        <f t="shared" si="47"/>
        <v>5.9070044547948619E-4</v>
      </c>
      <c r="W113" s="6">
        <f t="shared" si="48"/>
        <v>0</v>
      </c>
      <c r="X113" s="6">
        <f t="shared" si="49"/>
        <v>5.8674129602298564E-4</v>
      </c>
      <c r="Y113" s="6">
        <f t="shared" si="50"/>
        <v>4.0285312594319223E-3</v>
      </c>
      <c r="Z113" s="6">
        <f t="shared" si="39"/>
        <v>0.10350000000000081</v>
      </c>
      <c r="AA113" s="6">
        <f t="shared" si="51"/>
        <v>1.5099516967165272E-4</v>
      </c>
      <c r="AC113" s="6">
        <f t="shared" si="52"/>
        <v>4.1908746799101948E-5</v>
      </c>
      <c r="AD113" s="6">
        <f t="shared" si="53"/>
        <v>3.8401601611948166E-5</v>
      </c>
      <c r="AE113" s="6">
        <f t="shared" si="54"/>
        <v>4.5718258933957756E-5</v>
      </c>
      <c r="AF113" s="6">
        <f t="shared" si="55"/>
        <v>7.8318498362306421E-4</v>
      </c>
      <c r="AG113" s="6">
        <f t="shared" si="56"/>
        <v>7.8993070138544397E-4</v>
      </c>
      <c r="AH113" s="6">
        <f t="shared" si="57"/>
        <v>5.4899730974788952E-4</v>
      </c>
      <c r="AI113" s="6">
        <f t="shared" si="58"/>
        <v>1.9722185572756956E-4</v>
      </c>
      <c r="AJ113" s="6">
        <f t="shared" si="59"/>
        <v>4.3970527580783347E-4</v>
      </c>
      <c r="AK113" s="6">
        <f t="shared" si="60"/>
        <v>-1.5099516967165272E-4</v>
      </c>
      <c r="AL113" s="6">
        <f t="shared" si="61"/>
        <v>4.3574612635133292E-4</v>
      </c>
      <c r="AM113" s="6">
        <f t="shared" si="62"/>
        <v>3.8775360897602695E-3</v>
      </c>
      <c r="AN113" s="6"/>
      <c r="AO113" s="6"/>
      <c r="AP113" s="6"/>
    </row>
    <row r="114" spans="1:42" x14ac:dyDescent="0.35">
      <c r="A114" s="7">
        <v>45582</v>
      </c>
      <c r="B114">
        <v>57.541600000000003</v>
      </c>
      <c r="C114">
        <v>60.191099999999999</v>
      </c>
      <c r="D114">
        <v>27.4511</v>
      </c>
      <c r="E114">
        <v>31.3644</v>
      </c>
      <c r="F114">
        <v>24.9754</v>
      </c>
      <c r="G114">
        <v>34.571800000000003</v>
      </c>
      <c r="H114">
        <v>29.004899999999999</v>
      </c>
      <c r="I114">
        <v>59.0824</v>
      </c>
      <c r="J114">
        <v>59.578699999999998</v>
      </c>
      <c r="K114">
        <v>55.053224</v>
      </c>
      <c r="L114">
        <v>12788.78</v>
      </c>
      <c r="M114">
        <v>3.8988</v>
      </c>
      <c r="O114" s="6">
        <f t="shared" si="40"/>
        <v>-1.9286671172680236E-4</v>
      </c>
      <c r="P114" s="6">
        <f t="shared" si="41"/>
        <v>9.4621696139629563E-4</v>
      </c>
      <c r="Q114" s="6">
        <f t="shared" si="42"/>
        <v>-5.8979222566479805E-4</v>
      </c>
      <c r="R114" s="6">
        <f t="shared" si="43"/>
        <v>1.8814675446843232E-4</v>
      </c>
      <c r="S114" s="6">
        <f t="shared" si="44"/>
        <v>-5.625739050114098E-3</v>
      </c>
      <c r="T114" s="6">
        <f t="shared" si="45"/>
        <v>0</v>
      </c>
      <c r="U114" s="6">
        <f t="shared" si="46"/>
        <v>3.8974118426127191E-4</v>
      </c>
      <c r="V114" s="6">
        <f t="shared" si="47"/>
        <v>0</v>
      </c>
      <c r="W114" s="6">
        <f t="shared" si="48"/>
        <v>4.0635048568948839E-4</v>
      </c>
      <c r="X114" s="6">
        <f t="shared" si="49"/>
        <v>3.9130181173807621E-4</v>
      </c>
      <c r="Y114" s="6">
        <f t="shared" si="50"/>
        <v>-1.6105275337663372E-4</v>
      </c>
      <c r="Z114" s="6">
        <f t="shared" si="39"/>
        <v>-0.27449999999999974</v>
      </c>
      <c r="AA114" s="6">
        <f t="shared" si="51"/>
        <v>1.5178597262477389E-4</v>
      </c>
      <c r="AC114" s="6">
        <f t="shared" si="52"/>
        <v>-3.4465268435157626E-4</v>
      </c>
      <c r="AD114" s="6">
        <f t="shared" si="53"/>
        <v>7.9443098877152174E-4</v>
      </c>
      <c r="AE114" s="6">
        <f t="shared" si="54"/>
        <v>-7.4157819828957194E-4</v>
      </c>
      <c r="AF114" s="6">
        <f t="shared" si="55"/>
        <v>3.636078184365843E-5</v>
      </c>
      <c r="AG114" s="6">
        <f t="shared" si="56"/>
        <v>-5.7775250227388719E-3</v>
      </c>
      <c r="AH114" s="6">
        <f t="shared" si="57"/>
        <v>-1.5178597262477389E-4</v>
      </c>
      <c r="AI114" s="6">
        <f t="shared" si="58"/>
        <v>2.3795521163649802E-4</v>
      </c>
      <c r="AJ114" s="6">
        <f t="shared" si="59"/>
        <v>-1.5178597262477389E-4</v>
      </c>
      <c r="AK114" s="6">
        <f t="shared" si="60"/>
        <v>2.545645130647145E-4</v>
      </c>
      <c r="AL114" s="6">
        <f t="shared" si="61"/>
        <v>2.3951583911330232E-4</v>
      </c>
      <c r="AM114" s="6">
        <f t="shared" si="62"/>
        <v>-3.1283872600140761E-4</v>
      </c>
      <c r="AN114" s="6"/>
      <c r="AO114" s="6"/>
      <c r="AP114" s="6"/>
    </row>
    <row r="115" spans="1:42" x14ac:dyDescent="0.35">
      <c r="A115" s="7">
        <v>45581</v>
      </c>
      <c r="B115">
        <v>57.552700000000002</v>
      </c>
      <c r="C115">
        <v>60.1342</v>
      </c>
      <c r="D115">
        <v>27.467300000000002</v>
      </c>
      <c r="E115">
        <v>31.358499999999999</v>
      </c>
      <c r="F115">
        <v>25.116700000000002</v>
      </c>
      <c r="G115">
        <v>34.571800000000003</v>
      </c>
      <c r="H115">
        <v>28.993600000000001</v>
      </c>
      <c r="I115">
        <v>59.0824</v>
      </c>
      <c r="J115">
        <v>59.554499999999997</v>
      </c>
      <c r="K115">
        <v>55.031689999999998</v>
      </c>
      <c r="L115">
        <v>12790.84</v>
      </c>
      <c r="M115">
        <v>3.8439000000000001</v>
      </c>
      <c r="O115" s="6">
        <f t="shared" si="40"/>
        <v>1.9290391647075467E-4</v>
      </c>
      <c r="P115" s="6">
        <f t="shared" si="41"/>
        <v>-9.453224812305816E-4</v>
      </c>
      <c r="Q115" s="6">
        <f t="shared" si="42"/>
        <v>-7.8577171149074587E-4</v>
      </c>
      <c r="R115" s="6">
        <f t="shared" si="43"/>
        <v>1.4978474431202038E-3</v>
      </c>
      <c r="S115" s="6">
        <f t="shared" si="44"/>
        <v>4.7122073371228534E-3</v>
      </c>
      <c r="T115" s="6">
        <f t="shared" si="45"/>
        <v>1.0510923542443873E-3</v>
      </c>
      <c r="U115" s="6">
        <f t="shared" si="46"/>
        <v>0</v>
      </c>
      <c r="V115" s="6">
        <f t="shared" si="47"/>
        <v>0</v>
      </c>
      <c r="W115" s="6">
        <f t="shared" si="48"/>
        <v>2.2365604426672903E-3</v>
      </c>
      <c r="X115" s="6">
        <f t="shared" si="49"/>
        <v>0</v>
      </c>
      <c r="Y115" s="6">
        <f t="shared" si="50"/>
        <v>4.6924460572927984E-3</v>
      </c>
      <c r="Z115" s="6">
        <f t="shared" si="39"/>
        <v>5.1999999999998714E-2</v>
      </c>
      <c r="AA115" s="6">
        <f t="shared" si="51"/>
        <v>1.4968828171113557E-4</v>
      </c>
      <c r="AC115" s="6">
        <f t="shared" si="52"/>
        <v>4.3215634759619093E-5</v>
      </c>
      <c r="AD115" s="6">
        <f t="shared" si="53"/>
        <v>-1.0950107629417172E-3</v>
      </c>
      <c r="AE115" s="6">
        <f t="shared" si="54"/>
        <v>-9.3545999320188145E-4</v>
      </c>
      <c r="AF115" s="6">
        <f t="shared" si="55"/>
        <v>1.3481591614090682E-3</v>
      </c>
      <c r="AG115" s="6">
        <f t="shared" si="56"/>
        <v>4.5625190554117179E-3</v>
      </c>
      <c r="AH115" s="6">
        <f t="shared" si="57"/>
        <v>9.0140407253325172E-4</v>
      </c>
      <c r="AI115" s="6">
        <f t="shared" si="58"/>
        <v>-1.4968828171113557E-4</v>
      </c>
      <c r="AJ115" s="6">
        <f t="shared" si="59"/>
        <v>-1.4968828171113557E-4</v>
      </c>
      <c r="AK115" s="6">
        <f t="shared" si="60"/>
        <v>2.0868721609561547E-3</v>
      </c>
      <c r="AL115" s="6">
        <f t="shared" si="61"/>
        <v>-1.4968828171113557E-4</v>
      </c>
      <c r="AM115" s="6">
        <f t="shared" si="62"/>
        <v>4.5427577755816628E-3</v>
      </c>
      <c r="AN115" s="6"/>
      <c r="AO115" s="6"/>
      <c r="AP115" s="6"/>
    </row>
    <row r="116" spans="1:42" x14ac:dyDescent="0.35">
      <c r="A116" s="7">
        <v>45580</v>
      </c>
      <c r="B116">
        <v>57.541600000000003</v>
      </c>
      <c r="C116">
        <v>60.191099999999999</v>
      </c>
      <c r="D116">
        <v>27.488900000000001</v>
      </c>
      <c r="E116">
        <v>31.311599999999999</v>
      </c>
      <c r="F116">
        <v>24.998899999999999</v>
      </c>
      <c r="G116">
        <v>34.535499999999999</v>
      </c>
      <c r="H116">
        <v>28.993600000000001</v>
      </c>
      <c r="I116">
        <v>59.0824</v>
      </c>
      <c r="J116">
        <v>59.421599999999998</v>
      </c>
      <c r="K116">
        <v>55.031689999999998</v>
      </c>
      <c r="L116">
        <v>12731.1</v>
      </c>
      <c r="M116">
        <v>3.8542999999999998</v>
      </c>
      <c r="O116" s="6">
        <f t="shared" si="40"/>
        <v>-3.8565904266218975E-4</v>
      </c>
      <c r="P116" s="6">
        <f t="shared" si="41"/>
        <v>7.5649756590667749E-4</v>
      </c>
      <c r="Q116" s="6">
        <f t="shared" si="42"/>
        <v>-1.5690775494785481E-3</v>
      </c>
      <c r="R116" s="6">
        <f t="shared" si="43"/>
        <v>3.7380311119195042E-4</v>
      </c>
      <c r="S116" s="6">
        <f t="shared" si="44"/>
        <v>4.0001124529605026E-3</v>
      </c>
      <c r="T116" s="6">
        <f t="shared" si="45"/>
        <v>-3.5024140606010334E-4</v>
      </c>
      <c r="U116" s="6">
        <f t="shared" si="46"/>
        <v>5.8322721358883278E-4</v>
      </c>
      <c r="V116" s="6">
        <f t="shared" si="47"/>
        <v>3.9452006549378638E-4</v>
      </c>
      <c r="W116" s="6">
        <f t="shared" si="48"/>
        <v>-2.0358819996069144E-4</v>
      </c>
      <c r="X116" s="6">
        <f t="shared" si="49"/>
        <v>-1.9561263407996687E-4</v>
      </c>
      <c r="Y116" s="6">
        <f t="shared" si="50"/>
        <v>-7.525162481300085E-3</v>
      </c>
      <c r="Z116" s="6">
        <f t="shared" si="39"/>
        <v>0.2375000000000016</v>
      </c>
      <c r="AA116" s="6">
        <f t="shared" si="51"/>
        <v>1.5008574328878588E-4</v>
      </c>
      <c r="AC116" s="6">
        <f t="shared" si="52"/>
        <v>-5.3574478595097563E-4</v>
      </c>
      <c r="AD116" s="6">
        <f t="shared" si="53"/>
        <v>6.0641182261789162E-4</v>
      </c>
      <c r="AE116" s="6">
        <f t="shared" si="54"/>
        <v>-1.7191632927673339E-3</v>
      </c>
      <c r="AF116" s="6">
        <f t="shared" si="55"/>
        <v>2.2371736790316454E-4</v>
      </c>
      <c r="AG116" s="6">
        <f t="shared" si="56"/>
        <v>3.8500267096717167E-3</v>
      </c>
      <c r="AH116" s="6">
        <f t="shared" si="57"/>
        <v>-5.0032714934888922E-4</v>
      </c>
      <c r="AI116" s="6">
        <f t="shared" si="58"/>
        <v>4.331414703000469E-4</v>
      </c>
      <c r="AJ116" s="6">
        <f t="shared" si="59"/>
        <v>2.444343222050005E-4</v>
      </c>
      <c r="AK116" s="6">
        <f t="shared" si="60"/>
        <v>-3.5367394324947732E-4</v>
      </c>
      <c r="AL116" s="6">
        <f t="shared" si="61"/>
        <v>-3.4569837736875275E-4</v>
      </c>
      <c r="AM116" s="6">
        <f t="shared" si="62"/>
        <v>-7.6752482245888709E-3</v>
      </c>
      <c r="AN116" s="6"/>
      <c r="AO116" s="6"/>
      <c r="AP116" s="6"/>
    </row>
    <row r="117" spans="1:42" x14ac:dyDescent="0.35">
      <c r="A117" s="7">
        <v>45579</v>
      </c>
      <c r="B117">
        <v>57.563800000000001</v>
      </c>
      <c r="C117">
        <v>60.145600000000002</v>
      </c>
      <c r="D117">
        <v>27.5321</v>
      </c>
      <c r="E117">
        <v>31.299900000000001</v>
      </c>
      <c r="F117">
        <v>24.8993</v>
      </c>
      <c r="G117">
        <v>34.547600000000003</v>
      </c>
      <c r="H117">
        <v>28.976700000000001</v>
      </c>
      <c r="I117">
        <v>59.059100000000001</v>
      </c>
      <c r="J117">
        <v>59.433700000000002</v>
      </c>
      <c r="K117">
        <v>55.042456999999999</v>
      </c>
      <c r="L117">
        <v>12827.63</v>
      </c>
      <c r="M117">
        <v>3.9018000000000002</v>
      </c>
      <c r="O117" s="6">
        <f t="shared" si="40"/>
        <v>1.1583172745803783E-3</v>
      </c>
      <c r="P117" s="6">
        <f t="shared" si="41"/>
        <v>-1.8950413085749851E-4</v>
      </c>
      <c r="Q117" s="6">
        <f t="shared" si="42"/>
        <v>7.8515475909202159E-4</v>
      </c>
      <c r="R117" s="6">
        <f t="shared" si="43"/>
        <v>3.739428922087118E-4</v>
      </c>
      <c r="S117" s="6">
        <f t="shared" si="44"/>
        <v>-1.4116986504641993E-3</v>
      </c>
      <c r="T117" s="6">
        <f t="shared" si="45"/>
        <v>5.1259922559876436E-4</v>
      </c>
      <c r="U117" s="6">
        <f t="shared" si="46"/>
        <v>-1.1732188639790309E-4</v>
      </c>
      <c r="V117" s="6">
        <f t="shared" si="47"/>
        <v>1.9645200897588921E-4</v>
      </c>
      <c r="W117" s="6">
        <f t="shared" si="48"/>
        <v>8.1501651082005466E-4</v>
      </c>
      <c r="X117" s="6">
        <f t="shared" si="49"/>
        <v>1.9565090586892708E-4</v>
      </c>
      <c r="Y117" s="6">
        <f t="shared" si="50"/>
        <v>7.7072819713546181E-3</v>
      </c>
      <c r="Z117" s="6">
        <f t="shared" si="39"/>
        <v>0</v>
      </c>
      <c r="AA117" s="6">
        <f t="shared" si="51"/>
        <v>1.5190056872871338E-4</v>
      </c>
      <c r="AC117" s="6">
        <f t="shared" si="52"/>
        <v>1.0064167058516649E-3</v>
      </c>
      <c r="AD117" s="6">
        <f t="shared" si="53"/>
        <v>-3.4140469958621189E-4</v>
      </c>
      <c r="AE117" s="6">
        <f t="shared" si="54"/>
        <v>6.3325419036330821E-4</v>
      </c>
      <c r="AF117" s="6">
        <f t="shared" si="55"/>
        <v>2.2204232347999842E-4</v>
      </c>
      <c r="AG117" s="6">
        <f t="shared" si="56"/>
        <v>-1.5635992191929127E-3</v>
      </c>
      <c r="AH117" s="6">
        <f t="shared" si="57"/>
        <v>3.6069865687005098E-4</v>
      </c>
      <c r="AI117" s="6">
        <f t="shared" si="58"/>
        <v>-2.6922245512661647E-4</v>
      </c>
      <c r="AJ117" s="6">
        <f t="shared" si="59"/>
        <v>4.4551440247175833E-5</v>
      </c>
      <c r="AK117" s="6">
        <f t="shared" si="60"/>
        <v>6.6311594209134128E-4</v>
      </c>
      <c r="AL117" s="6">
        <f t="shared" si="61"/>
        <v>4.3750337140213702E-5</v>
      </c>
      <c r="AM117" s="6">
        <f t="shared" si="62"/>
        <v>7.5553814026259047E-3</v>
      </c>
      <c r="AN117" s="6"/>
      <c r="AO117" s="6"/>
      <c r="AP117" s="6"/>
    </row>
    <row r="118" spans="1:42" x14ac:dyDescent="0.35">
      <c r="A118" s="7">
        <v>45576</v>
      </c>
      <c r="B118">
        <v>57.497199999999999</v>
      </c>
      <c r="C118">
        <v>60.156999999999996</v>
      </c>
      <c r="D118">
        <v>27.5105</v>
      </c>
      <c r="E118">
        <v>31.2882</v>
      </c>
      <c r="F118">
        <v>24.9345</v>
      </c>
      <c r="G118">
        <v>34.529899999999998</v>
      </c>
      <c r="H118">
        <v>28.9801</v>
      </c>
      <c r="I118">
        <v>59.047499999999999</v>
      </c>
      <c r="J118">
        <v>59.385300000000001</v>
      </c>
      <c r="K118">
        <v>55.031689999999998</v>
      </c>
      <c r="L118">
        <v>12729.52</v>
      </c>
      <c r="M118">
        <v>3.9018000000000002</v>
      </c>
      <c r="O118" s="6">
        <f t="shared" si="40"/>
        <v>0</v>
      </c>
      <c r="P118" s="6">
        <f t="shared" si="41"/>
        <v>5.6883578276467617E-4</v>
      </c>
      <c r="Q118" s="6">
        <f t="shared" si="42"/>
        <v>7.8577171149074587E-4</v>
      </c>
      <c r="R118" s="6">
        <f t="shared" si="43"/>
        <v>1.1262918759797902E-3</v>
      </c>
      <c r="S118" s="6">
        <f t="shared" si="44"/>
        <v>7.0634790042101159E-4</v>
      </c>
      <c r="T118" s="6">
        <f t="shared" si="45"/>
        <v>2.6481835841654089E-3</v>
      </c>
      <c r="U118" s="6">
        <f t="shared" si="46"/>
        <v>3.1410721065894265E-4</v>
      </c>
      <c r="V118" s="6">
        <f t="shared" si="47"/>
        <v>0</v>
      </c>
      <c r="W118" s="6">
        <f t="shared" si="48"/>
        <v>4.086663645770594E-3</v>
      </c>
      <c r="X118" s="6">
        <f t="shared" si="49"/>
        <v>3.9147317436216689E-4</v>
      </c>
      <c r="Y118" s="6">
        <f t="shared" si="50"/>
        <v>6.0602995058816056E-3</v>
      </c>
      <c r="Z118" s="6">
        <f t="shared" si="39"/>
        <v>-8.2999999999999741E-2</v>
      </c>
      <c r="AA118" s="6">
        <f t="shared" si="51"/>
        <v>1.5190056872871338E-4</v>
      </c>
      <c r="AC118" s="6">
        <f t="shared" si="52"/>
        <v>-1.5190056872871338E-4</v>
      </c>
      <c r="AD118" s="6">
        <f t="shared" si="53"/>
        <v>4.1693521403596279E-4</v>
      </c>
      <c r="AE118" s="6">
        <f t="shared" si="54"/>
        <v>6.3387114276203249E-4</v>
      </c>
      <c r="AF118" s="6">
        <f t="shared" si="55"/>
        <v>9.7439130725107681E-4</v>
      </c>
      <c r="AG118" s="6">
        <f t="shared" si="56"/>
        <v>5.5444733169229821E-4</v>
      </c>
      <c r="AH118" s="6">
        <f t="shared" si="57"/>
        <v>2.4962830154366955E-3</v>
      </c>
      <c r="AI118" s="6">
        <f t="shared" si="58"/>
        <v>1.6220664193022927E-4</v>
      </c>
      <c r="AJ118" s="6">
        <f t="shared" si="59"/>
        <v>-1.5190056872871338E-4</v>
      </c>
      <c r="AK118" s="6">
        <f t="shared" si="60"/>
        <v>3.9347630770418807E-3</v>
      </c>
      <c r="AL118" s="6">
        <f t="shared" si="61"/>
        <v>2.3957260563345351E-4</v>
      </c>
      <c r="AM118" s="6">
        <f t="shared" si="62"/>
        <v>5.9083989371528922E-3</v>
      </c>
      <c r="AN118" s="6"/>
      <c r="AO118" s="6"/>
      <c r="AP118" s="6"/>
    </row>
    <row r="119" spans="1:42" x14ac:dyDescent="0.35">
      <c r="A119" s="7">
        <v>45575</v>
      </c>
      <c r="B119">
        <v>57.497199999999999</v>
      </c>
      <c r="C119">
        <v>60.122799999999998</v>
      </c>
      <c r="D119">
        <v>27.488900000000001</v>
      </c>
      <c r="E119">
        <v>31.253</v>
      </c>
      <c r="F119">
        <v>24.916899999999998</v>
      </c>
      <c r="G119">
        <v>34.438699999999997</v>
      </c>
      <c r="H119">
        <v>28.971</v>
      </c>
      <c r="I119">
        <v>59.047499999999999</v>
      </c>
      <c r="J119">
        <v>59.143599999999999</v>
      </c>
      <c r="K119">
        <v>55.010154999999997</v>
      </c>
      <c r="L119">
        <v>12652.84</v>
      </c>
      <c r="M119">
        <v>3.8852000000000002</v>
      </c>
      <c r="O119" s="6">
        <f t="shared" si="40"/>
        <v>1.9309015570723176E-4</v>
      </c>
      <c r="P119" s="6">
        <f t="shared" si="41"/>
        <v>-1.8957598172086865E-4</v>
      </c>
      <c r="Q119" s="6">
        <f t="shared" si="42"/>
        <v>-7.8515475909191057E-4</v>
      </c>
      <c r="R119" s="6">
        <f t="shared" si="43"/>
        <v>1.1275618397197373E-3</v>
      </c>
      <c r="S119" s="6">
        <f t="shared" si="44"/>
        <v>-1.6427664186490221E-3</v>
      </c>
      <c r="T119" s="6">
        <f t="shared" si="45"/>
        <v>-1.229659146605E-3</v>
      </c>
      <c r="U119" s="6">
        <f t="shared" si="46"/>
        <v>1.9333411587618698E-4</v>
      </c>
      <c r="V119" s="6">
        <f t="shared" si="47"/>
        <v>3.9475333846117344E-4</v>
      </c>
      <c r="W119" s="6">
        <f t="shared" si="48"/>
        <v>0</v>
      </c>
      <c r="X119" s="6">
        <f t="shared" si="49"/>
        <v>5.8754567953012149E-4</v>
      </c>
      <c r="Y119" s="6">
        <f t="shared" si="50"/>
        <v>-1.9184107481485801E-3</v>
      </c>
      <c r="Z119" s="6">
        <f t="shared" si="39"/>
        <v>0.15749999999999931</v>
      </c>
      <c r="AA119" s="6">
        <f t="shared" si="51"/>
        <v>1.5126642894824904E-4</v>
      </c>
      <c r="AC119" s="6">
        <f t="shared" si="52"/>
        <v>4.1823726758982716E-5</v>
      </c>
      <c r="AD119" s="6">
        <f t="shared" si="53"/>
        <v>-3.4084241066911769E-4</v>
      </c>
      <c r="AE119" s="6">
        <f t="shared" si="54"/>
        <v>-9.3642118804015961E-4</v>
      </c>
      <c r="AF119" s="6">
        <f t="shared" si="55"/>
        <v>9.7629541077148829E-4</v>
      </c>
      <c r="AG119" s="6">
        <f t="shared" si="56"/>
        <v>-1.7940328475972711E-3</v>
      </c>
      <c r="AH119" s="6">
        <f t="shared" si="57"/>
        <v>-1.380925575553249E-3</v>
      </c>
      <c r="AI119" s="6">
        <f t="shared" si="58"/>
        <v>4.2067686927937942E-5</v>
      </c>
      <c r="AJ119" s="6">
        <f t="shared" si="59"/>
        <v>2.434869095129244E-4</v>
      </c>
      <c r="AK119" s="6">
        <f t="shared" si="60"/>
        <v>-1.5126642894824904E-4</v>
      </c>
      <c r="AL119" s="6">
        <f t="shared" si="61"/>
        <v>4.3627925058187245E-4</v>
      </c>
      <c r="AM119" s="6">
        <f t="shared" si="62"/>
        <v>-2.0696771770968292E-3</v>
      </c>
      <c r="AN119" s="6"/>
      <c r="AO119" s="6"/>
      <c r="AP119" s="6"/>
    </row>
    <row r="120" spans="1:42" x14ac:dyDescent="0.35">
      <c r="A120" s="7">
        <v>45574</v>
      </c>
      <c r="B120">
        <v>57.4861</v>
      </c>
      <c r="C120">
        <v>60.1342</v>
      </c>
      <c r="D120">
        <v>27.5105</v>
      </c>
      <c r="E120">
        <v>31.2178</v>
      </c>
      <c r="F120">
        <v>24.957899999999999</v>
      </c>
      <c r="G120">
        <v>34.481099999999998</v>
      </c>
      <c r="H120">
        <v>28.965399999999999</v>
      </c>
      <c r="I120">
        <v>59.0242</v>
      </c>
      <c r="J120">
        <v>59.143599999999999</v>
      </c>
      <c r="K120">
        <v>54.977853000000003</v>
      </c>
      <c r="L120">
        <v>12677.16</v>
      </c>
      <c r="M120">
        <v>3.9167000000000001</v>
      </c>
      <c r="O120" s="6">
        <f t="shared" si="40"/>
        <v>3.8458861200063588E-4</v>
      </c>
      <c r="P120" s="6">
        <f t="shared" si="41"/>
        <v>-1.8954004947990821E-4</v>
      </c>
      <c r="Q120" s="6">
        <f t="shared" si="42"/>
        <v>0</v>
      </c>
      <c r="R120" s="6">
        <f t="shared" si="43"/>
        <v>-3.7464576762358259E-4</v>
      </c>
      <c r="S120" s="6">
        <f t="shared" si="44"/>
        <v>-3.0438481910673998E-3</v>
      </c>
      <c r="T120" s="6">
        <f t="shared" si="45"/>
        <v>1.7693981145749937E-4</v>
      </c>
      <c r="U120" s="6">
        <f t="shared" si="46"/>
        <v>1.9337150118436952E-4</v>
      </c>
      <c r="V120" s="6">
        <f t="shared" si="47"/>
        <v>1.9826307985582048E-4</v>
      </c>
      <c r="W120" s="6">
        <f t="shared" si="48"/>
        <v>1.0239814769366085E-3</v>
      </c>
      <c r="X120" s="6">
        <f t="shared" si="49"/>
        <v>2.9385916760737985E-4</v>
      </c>
      <c r="Y120" s="6">
        <f t="shared" si="50"/>
        <v>7.1429422630042705E-3</v>
      </c>
      <c r="Z120" s="6">
        <f t="shared" si="39"/>
        <v>-0.35300000000000109</v>
      </c>
      <c r="AA120" s="6">
        <f t="shared" si="51"/>
        <v>1.5246968054949406E-4</v>
      </c>
      <c r="AC120" s="6">
        <f t="shared" si="52"/>
        <v>2.3211893145114182E-4</v>
      </c>
      <c r="AD120" s="6">
        <f t="shared" si="53"/>
        <v>-3.4200973002940227E-4</v>
      </c>
      <c r="AE120" s="6">
        <f t="shared" si="54"/>
        <v>-1.5246968054949406E-4</v>
      </c>
      <c r="AF120" s="6">
        <f t="shared" si="55"/>
        <v>-5.2711544817307665E-4</v>
      </c>
      <c r="AG120" s="6">
        <f t="shared" si="56"/>
        <v>-3.1963178716168938E-3</v>
      </c>
      <c r="AH120" s="6">
        <f t="shared" si="57"/>
        <v>2.4470130908005316E-5</v>
      </c>
      <c r="AI120" s="6">
        <f t="shared" si="58"/>
        <v>4.0901820634875463E-5</v>
      </c>
      <c r="AJ120" s="6">
        <f t="shared" si="59"/>
        <v>4.5793399306326421E-5</v>
      </c>
      <c r="AK120" s="6">
        <f t="shared" si="60"/>
        <v>8.715117963871144E-4</v>
      </c>
      <c r="AL120" s="6">
        <f t="shared" si="61"/>
        <v>1.4138948705788579E-4</v>
      </c>
      <c r="AM120" s="6">
        <f t="shared" si="62"/>
        <v>6.9904725824547764E-3</v>
      </c>
      <c r="AN120" s="6"/>
      <c r="AO120" s="6"/>
      <c r="AP120" s="6"/>
    </row>
    <row r="121" spans="1:42" x14ac:dyDescent="0.35">
      <c r="A121" s="7">
        <v>45573</v>
      </c>
      <c r="B121">
        <v>57.463999999999999</v>
      </c>
      <c r="C121">
        <v>60.145600000000002</v>
      </c>
      <c r="D121">
        <v>27.5105</v>
      </c>
      <c r="E121">
        <v>31.229500000000002</v>
      </c>
      <c r="F121">
        <v>25.034099999999999</v>
      </c>
      <c r="G121">
        <v>34.475000000000001</v>
      </c>
      <c r="H121">
        <v>28.959800000000001</v>
      </c>
      <c r="I121">
        <v>59.012500000000003</v>
      </c>
      <c r="J121">
        <v>59.083100000000002</v>
      </c>
      <c r="K121">
        <v>54.961702000000002</v>
      </c>
      <c r="L121">
        <v>12587.25</v>
      </c>
      <c r="M121">
        <v>3.8460999999999999</v>
      </c>
      <c r="O121" s="6">
        <f t="shared" si="40"/>
        <v>1.9320173568271315E-4</v>
      </c>
      <c r="P121" s="6">
        <f t="shared" si="41"/>
        <v>9.4693345004959184E-4</v>
      </c>
      <c r="Q121" s="6">
        <f t="shared" si="42"/>
        <v>0</v>
      </c>
      <c r="R121" s="6">
        <f t="shared" si="43"/>
        <v>0</v>
      </c>
      <c r="S121" s="6">
        <f t="shared" si="44"/>
        <v>-2.3163031801243239E-4</v>
      </c>
      <c r="T121" s="6">
        <f t="shared" si="45"/>
        <v>1.0540467555397726E-3</v>
      </c>
      <c r="U121" s="6">
        <f t="shared" si="46"/>
        <v>-3.8314308495768223E-4</v>
      </c>
      <c r="V121" s="6">
        <f t="shared" si="47"/>
        <v>1.9660717039915454E-4</v>
      </c>
      <c r="W121" s="6">
        <f t="shared" si="48"/>
        <v>6.1307198176363542E-4</v>
      </c>
      <c r="X121" s="6">
        <f t="shared" si="49"/>
        <v>2.9394554620076896E-4</v>
      </c>
      <c r="Y121" s="6">
        <f t="shared" si="50"/>
        <v>9.6932476952065194E-3</v>
      </c>
      <c r="Z121" s="6">
        <f t="shared" si="39"/>
        <v>9.6000000000000529E-2</v>
      </c>
      <c r="AA121" s="6">
        <f t="shared" si="51"/>
        <v>1.4977236342805789E-4</v>
      </c>
      <c r="AC121" s="6">
        <f t="shared" si="52"/>
        <v>4.3429372254655263E-5</v>
      </c>
      <c r="AD121" s="6">
        <f t="shared" si="53"/>
        <v>7.9716108662153395E-4</v>
      </c>
      <c r="AE121" s="6">
        <f t="shared" si="54"/>
        <v>-1.4977236342805789E-4</v>
      </c>
      <c r="AF121" s="6">
        <f t="shared" si="55"/>
        <v>-1.4977236342805789E-4</v>
      </c>
      <c r="AG121" s="6">
        <f t="shared" si="56"/>
        <v>-3.8140268144049028E-4</v>
      </c>
      <c r="AH121" s="6">
        <f t="shared" si="57"/>
        <v>9.0427439211171468E-4</v>
      </c>
      <c r="AI121" s="6">
        <f t="shared" si="58"/>
        <v>-5.3291544838574012E-4</v>
      </c>
      <c r="AJ121" s="6">
        <f t="shared" si="59"/>
        <v>4.6834806971096654E-5</v>
      </c>
      <c r="AK121" s="6">
        <f t="shared" si="60"/>
        <v>4.6329961833557753E-4</v>
      </c>
      <c r="AL121" s="6">
        <f t="shared" si="61"/>
        <v>1.4417318277271107E-4</v>
      </c>
      <c r="AM121" s="6">
        <f t="shared" si="62"/>
        <v>9.5434753317784615E-3</v>
      </c>
      <c r="AN121" s="6"/>
      <c r="AO121" s="6"/>
      <c r="AP121" s="6"/>
    </row>
    <row r="122" spans="1:42" x14ac:dyDescent="0.35">
      <c r="A122" s="7">
        <v>45572</v>
      </c>
      <c r="B122">
        <v>57.4529</v>
      </c>
      <c r="C122">
        <v>60.088700000000003</v>
      </c>
      <c r="D122">
        <v>27.5105</v>
      </c>
      <c r="E122">
        <v>31.229500000000002</v>
      </c>
      <c r="F122">
        <v>25.039899999999999</v>
      </c>
      <c r="G122">
        <v>34.438699999999997</v>
      </c>
      <c r="H122">
        <v>28.9709</v>
      </c>
      <c r="I122">
        <v>59.000900000000001</v>
      </c>
      <c r="J122">
        <v>59.046900000000001</v>
      </c>
      <c r="K122">
        <v>54.945551000000002</v>
      </c>
      <c r="L122">
        <v>12466.41</v>
      </c>
      <c r="M122">
        <v>3.8653</v>
      </c>
      <c r="O122" s="6">
        <f t="shared" si="40"/>
        <v>-3.8625422139326737E-4</v>
      </c>
      <c r="P122" s="6">
        <f t="shared" si="41"/>
        <v>3.7791762394689954E-4</v>
      </c>
      <c r="Q122" s="6">
        <f t="shared" si="42"/>
        <v>5.8921303688408422E-4</v>
      </c>
      <c r="R122" s="6">
        <f t="shared" si="43"/>
        <v>5.6068178905555044E-4</v>
      </c>
      <c r="S122" s="6">
        <f t="shared" si="44"/>
        <v>-4.4252361716339284E-3</v>
      </c>
      <c r="T122" s="6">
        <f t="shared" si="45"/>
        <v>-2.1036588016098978E-3</v>
      </c>
      <c r="U122" s="6">
        <f t="shared" si="46"/>
        <v>1.1645909072059979E-3</v>
      </c>
      <c r="V122" s="6">
        <f t="shared" si="47"/>
        <v>3.9506524510990459E-4</v>
      </c>
      <c r="W122" s="6">
        <f t="shared" si="48"/>
        <v>2.6693971950952911E-3</v>
      </c>
      <c r="X122" s="6">
        <f t="shared" si="49"/>
        <v>3.920689195038296E-4</v>
      </c>
      <c r="Y122" s="6">
        <f t="shared" si="50"/>
        <v>-9.5734378016526511E-3</v>
      </c>
      <c r="Z122" s="6">
        <f t="shared" si="39"/>
        <v>-0.30750000000000055</v>
      </c>
      <c r="AA122" s="6">
        <f t="shared" si="51"/>
        <v>1.5050609220357281E-4</v>
      </c>
      <c r="AC122" s="6">
        <f t="shared" si="52"/>
        <v>-5.3676031359684018E-4</v>
      </c>
      <c r="AD122" s="6">
        <f t="shared" si="53"/>
        <v>2.2741153174332673E-4</v>
      </c>
      <c r="AE122" s="6">
        <f t="shared" si="54"/>
        <v>4.3870694468051141E-4</v>
      </c>
      <c r="AF122" s="6">
        <f t="shared" si="55"/>
        <v>4.1017569685197763E-4</v>
      </c>
      <c r="AG122" s="6">
        <f t="shared" si="56"/>
        <v>-4.5757422638375012E-3</v>
      </c>
      <c r="AH122" s="6">
        <f t="shared" si="57"/>
        <v>-2.2541648938134706E-3</v>
      </c>
      <c r="AI122" s="6">
        <f t="shared" si="58"/>
        <v>1.0140848150024251E-3</v>
      </c>
      <c r="AJ122" s="6">
        <f t="shared" si="59"/>
        <v>2.4455915290633179E-4</v>
      </c>
      <c r="AK122" s="6">
        <f t="shared" si="60"/>
        <v>2.5188911028917182E-3</v>
      </c>
      <c r="AL122" s="6">
        <f t="shared" si="61"/>
        <v>2.415628273002568E-4</v>
      </c>
      <c r="AM122" s="6">
        <f t="shared" si="62"/>
        <v>-9.7239438938562239E-3</v>
      </c>
      <c r="AN122" s="6"/>
      <c r="AO122" s="6"/>
      <c r="AP122" s="6"/>
    </row>
    <row r="123" spans="1:42" x14ac:dyDescent="0.35">
      <c r="A123" s="7">
        <v>45569</v>
      </c>
      <c r="B123">
        <v>57.475099999999998</v>
      </c>
      <c r="C123">
        <v>60.066000000000003</v>
      </c>
      <c r="D123">
        <v>27.494299999999999</v>
      </c>
      <c r="E123">
        <v>31.212</v>
      </c>
      <c r="F123">
        <v>25.151199999999999</v>
      </c>
      <c r="G123">
        <v>34.511299999999999</v>
      </c>
      <c r="H123">
        <v>28.937200000000001</v>
      </c>
      <c r="I123">
        <v>58.977600000000002</v>
      </c>
      <c r="J123">
        <v>58.889699999999998</v>
      </c>
      <c r="K123">
        <v>54.924016999999999</v>
      </c>
      <c r="L123">
        <v>12586.91</v>
      </c>
      <c r="M123">
        <v>3.8037999999999998</v>
      </c>
      <c r="O123" s="6">
        <f t="shared" si="40"/>
        <v>3.8640347136520425E-4</v>
      </c>
      <c r="P123" s="6">
        <f t="shared" si="41"/>
        <v>0</v>
      </c>
      <c r="Q123" s="6">
        <f t="shared" si="42"/>
        <v>1.6733540198687891E-4</v>
      </c>
      <c r="R123" s="6">
        <f t="shared" si="43"/>
        <v>5.6420383145683317E-4</v>
      </c>
      <c r="S123" s="6">
        <f t="shared" si="44"/>
        <v>-9.416982075832081E-3</v>
      </c>
      <c r="T123" s="6">
        <f t="shared" si="45"/>
        <v>5.2474110839217936E-4</v>
      </c>
      <c r="U123" s="6">
        <f t="shared" si="46"/>
        <v>-1.9693949120513921E-4</v>
      </c>
      <c r="V123" s="6">
        <f t="shared" si="47"/>
        <v>3.9352448672191898E-4</v>
      </c>
      <c r="W123" s="6">
        <f t="shared" si="48"/>
        <v>2.4683077792548858E-3</v>
      </c>
      <c r="X123" s="6">
        <f t="shared" si="49"/>
        <v>3.9224091908995895E-4</v>
      </c>
      <c r="Y123" s="6">
        <f t="shared" si="50"/>
        <v>9.1818809386172706E-3</v>
      </c>
      <c r="Z123" s="6">
        <f t="shared" si="39"/>
        <v>-0.88049999999999962</v>
      </c>
      <c r="AA123" s="6">
        <f t="shared" si="51"/>
        <v>1.4815539034196412E-4</v>
      </c>
      <c r="AC123" s="6">
        <f t="shared" si="52"/>
        <v>2.3824808102324013E-4</v>
      </c>
      <c r="AD123" s="6">
        <f t="shared" si="53"/>
        <v>-1.4815539034196412E-4</v>
      </c>
      <c r="AE123" s="6">
        <f t="shared" si="54"/>
        <v>1.9180011644914785E-5</v>
      </c>
      <c r="AF123" s="6">
        <f t="shared" si="55"/>
        <v>4.1604844111486905E-4</v>
      </c>
      <c r="AG123" s="6">
        <f t="shared" si="56"/>
        <v>-9.5651374661740451E-3</v>
      </c>
      <c r="AH123" s="6">
        <f t="shared" si="57"/>
        <v>3.7658571805021523E-4</v>
      </c>
      <c r="AI123" s="6">
        <f t="shared" si="58"/>
        <v>-3.4509488154710333E-4</v>
      </c>
      <c r="AJ123" s="6">
        <f t="shared" si="59"/>
        <v>2.4536909637995485E-4</v>
      </c>
      <c r="AK123" s="6">
        <f t="shared" si="60"/>
        <v>2.3201523889129216E-3</v>
      </c>
      <c r="AL123" s="6">
        <f t="shared" si="61"/>
        <v>2.4408552874799483E-4</v>
      </c>
      <c r="AM123" s="6">
        <f t="shared" si="62"/>
        <v>9.0337255482753065E-3</v>
      </c>
      <c r="AN123" s="6"/>
      <c r="AO123" s="6"/>
      <c r="AP123" s="6"/>
    </row>
    <row r="124" spans="1:42" x14ac:dyDescent="0.35">
      <c r="A124" s="7">
        <v>45568</v>
      </c>
      <c r="B124">
        <v>57.4529</v>
      </c>
      <c r="C124">
        <v>60.066000000000003</v>
      </c>
      <c r="D124">
        <v>27.489699999999999</v>
      </c>
      <c r="E124">
        <v>31.194400000000002</v>
      </c>
      <c r="F124">
        <v>25.3903</v>
      </c>
      <c r="G124">
        <v>34.493200000000002</v>
      </c>
      <c r="H124">
        <v>28.942900000000002</v>
      </c>
      <c r="I124">
        <v>58.9544</v>
      </c>
      <c r="J124">
        <v>58.744700000000002</v>
      </c>
      <c r="K124">
        <v>54.902481999999999</v>
      </c>
      <c r="L124">
        <v>12472.39</v>
      </c>
      <c r="M124">
        <v>3.6276999999999999</v>
      </c>
      <c r="O124" s="6">
        <f t="shared" si="40"/>
        <v>3.8655283672328622E-4</v>
      </c>
      <c r="P124" s="6">
        <f t="shared" si="41"/>
        <v>0</v>
      </c>
      <c r="Q124" s="6">
        <f t="shared" si="42"/>
        <v>6.1879611396031819E-4</v>
      </c>
      <c r="R124" s="6">
        <f t="shared" si="43"/>
        <v>-1.1239373028706368E-3</v>
      </c>
      <c r="S124" s="6">
        <f t="shared" si="44"/>
        <v>-4.1809004231887492E-3</v>
      </c>
      <c r="T124" s="6">
        <f t="shared" si="45"/>
        <v>3.5091687910204783E-4</v>
      </c>
      <c r="U124" s="6">
        <f t="shared" si="46"/>
        <v>5.8770859333678871E-4</v>
      </c>
      <c r="V124" s="6">
        <f t="shared" si="47"/>
        <v>1.9849786317904794E-4</v>
      </c>
      <c r="W124" s="6">
        <f t="shared" si="48"/>
        <v>8.2458349163405664E-4</v>
      </c>
      <c r="X124" s="6">
        <f t="shared" si="49"/>
        <v>0</v>
      </c>
      <c r="Y124" s="6">
        <f t="shared" si="50"/>
        <v>-1.6776925324273328E-3</v>
      </c>
      <c r="Z124" s="6">
        <f t="shared" si="39"/>
        <v>-0.371999999999999</v>
      </c>
      <c r="AA124" s="6">
        <f t="shared" si="51"/>
        <v>1.4141667544498304E-4</v>
      </c>
      <c r="AC124" s="6">
        <f t="shared" si="52"/>
        <v>2.4513616127830318E-4</v>
      </c>
      <c r="AD124" s="6">
        <f t="shared" si="53"/>
        <v>-1.4141667544498304E-4</v>
      </c>
      <c r="AE124" s="6">
        <f t="shared" si="54"/>
        <v>4.7737943851533515E-4</v>
      </c>
      <c r="AF124" s="6">
        <f t="shared" si="55"/>
        <v>-1.2653539783156198E-3</v>
      </c>
      <c r="AG124" s="6">
        <f t="shared" si="56"/>
        <v>-4.3223170986337323E-3</v>
      </c>
      <c r="AH124" s="6">
        <f t="shared" si="57"/>
        <v>2.0950020365706479E-4</v>
      </c>
      <c r="AI124" s="6">
        <f t="shared" si="58"/>
        <v>4.4629191789180567E-4</v>
      </c>
      <c r="AJ124" s="6">
        <f t="shared" si="59"/>
        <v>5.7081187734064898E-5</v>
      </c>
      <c r="AK124" s="6">
        <f t="shared" si="60"/>
        <v>6.831668161890736E-4</v>
      </c>
      <c r="AL124" s="6">
        <f t="shared" si="61"/>
        <v>-1.4141667544498304E-4</v>
      </c>
      <c r="AM124" s="6">
        <f t="shared" si="62"/>
        <v>-1.8191092078723159E-3</v>
      </c>
      <c r="AN124" s="6"/>
      <c r="AO124" s="6"/>
      <c r="AP124" s="6"/>
    </row>
    <row r="125" spans="1:42" x14ac:dyDescent="0.35">
      <c r="A125" s="7">
        <v>45567</v>
      </c>
      <c r="B125">
        <v>57.430700000000002</v>
      </c>
      <c r="C125">
        <v>60.066000000000003</v>
      </c>
      <c r="D125">
        <v>27.4727</v>
      </c>
      <c r="E125">
        <v>31.229500000000002</v>
      </c>
      <c r="F125">
        <v>25.4969</v>
      </c>
      <c r="G125">
        <v>34.481099999999998</v>
      </c>
      <c r="H125">
        <v>28.925899999999999</v>
      </c>
      <c r="I125">
        <v>58.942700000000002</v>
      </c>
      <c r="J125">
        <v>58.696300000000001</v>
      </c>
      <c r="K125">
        <v>54.902481999999999</v>
      </c>
      <c r="L125">
        <v>12493.35</v>
      </c>
      <c r="M125">
        <v>3.5533000000000001</v>
      </c>
      <c r="O125" s="6">
        <f t="shared" si="40"/>
        <v>1.9331378135678534E-4</v>
      </c>
      <c r="P125" s="6">
        <f t="shared" si="41"/>
        <v>3.7972659685037158E-4</v>
      </c>
      <c r="Q125" s="6">
        <f t="shared" si="42"/>
        <v>2.876409076344455E-4</v>
      </c>
      <c r="R125" s="6">
        <f t="shared" si="43"/>
        <v>6.5365550432416875E-4</v>
      </c>
      <c r="S125" s="6">
        <f t="shared" si="44"/>
        <v>-1.9415575519151629E-3</v>
      </c>
      <c r="T125" s="6">
        <f t="shared" si="45"/>
        <v>1.7693981145749937E-4</v>
      </c>
      <c r="U125" s="6">
        <f t="shared" si="46"/>
        <v>3.8734622873493052E-4</v>
      </c>
      <c r="V125" s="6">
        <f t="shared" si="47"/>
        <v>1.968400386214153E-4</v>
      </c>
      <c r="W125" s="6">
        <f t="shared" si="48"/>
        <v>-8.2390411390309559E-4</v>
      </c>
      <c r="X125" s="6">
        <f t="shared" si="49"/>
        <v>1.9614981969495737E-4</v>
      </c>
      <c r="Y125" s="6">
        <f t="shared" si="50"/>
        <v>1.9854501728056029E-4</v>
      </c>
      <c r="Z125" s="6">
        <f t="shared" si="39"/>
        <v>-0.22350000000000092</v>
      </c>
      <c r="AA125" s="6">
        <f t="shared" si="51"/>
        <v>1.385662264294929E-4</v>
      </c>
      <c r="AC125" s="6">
        <f t="shared" si="52"/>
        <v>5.4747554927292441E-5</v>
      </c>
      <c r="AD125" s="6">
        <f t="shared" si="53"/>
        <v>2.4116037042087868E-4</v>
      </c>
      <c r="AE125" s="6">
        <f t="shared" si="54"/>
        <v>1.490746812049526E-4</v>
      </c>
      <c r="AF125" s="6">
        <f t="shared" si="55"/>
        <v>5.1508927789467585E-4</v>
      </c>
      <c r="AG125" s="6">
        <f t="shared" si="56"/>
        <v>-2.0801237783446558E-3</v>
      </c>
      <c r="AH125" s="6">
        <f t="shared" si="57"/>
        <v>3.8373585028006474E-5</v>
      </c>
      <c r="AI125" s="6">
        <f t="shared" si="58"/>
        <v>2.4878000230543762E-4</v>
      </c>
      <c r="AJ125" s="6">
        <f t="shared" si="59"/>
        <v>5.8273812191922403E-5</v>
      </c>
      <c r="AK125" s="6">
        <f t="shared" si="60"/>
        <v>-9.6247034033258849E-4</v>
      </c>
      <c r="AL125" s="6">
        <f t="shared" si="61"/>
        <v>5.7583593265464472E-5</v>
      </c>
      <c r="AM125" s="6">
        <f t="shared" si="62"/>
        <v>5.9978790851067387E-5</v>
      </c>
      <c r="AN125" s="6"/>
      <c r="AO125" s="6"/>
      <c r="AP125" s="6"/>
    </row>
    <row r="126" spans="1:42" x14ac:dyDescent="0.35">
      <c r="A126" s="7">
        <v>45566</v>
      </c>
      <c r="B126">
        <v>57.419600000000003</v>
      </c>
      <c r="C126">
        <v>60.043199999999999</v>
      </c>
      <c r="D126">
        <v>27.4648</v>
      </c>
      <c r="E126">
        <v>31.209099999999999</v>
      </c>
      <c r="F126">
        <v>25.546500000000002</v>
      </c>
      <c r="G126">
        <v>34.475000000000001</v>
      </c>
      <c r="H126">
        <v>28.9147</v>
      </c>
      <c r="I126">
        <v>58.931100000000001</v>
      </c>
      <c r="J126">
        <v>58.744700000000002</v>
      </c>
      <c r="K126">
        <v>54.891714999999998</v>
      </c>
      <c r="L126">
        <v>12490.87</v>
      </c>
      <c r="M126">
        <v>3.5085999999999999</v>
      </c>
      <c r="O126" s="6">
        <f t="shared" si="40"/>
        <v>6.1689454588553794E-4</v>
      </c>
      <c r="P126" s="6">
        <f t="shared" si="41"/>
        <v>2.2655489958278707E-4</v>
      </c>
      <c r="Q126" s="6">
        <f t="shared" si="42"/>
        <v>5.8654872544061654E-4</v>
      </c>
      <c r="R126" s="6">
        <f t="shared" si="43"/>
        <v>-2.2315362752526324E-3</v>
      </c>
      <c r="S126" s="6">
        <f t="shared" si="44"/>
        <v>1.9453345308646508E-3</v>
      </c>
      <c r="T126" s="6">
        <f t="shared" si="45"/>
        <v>-9.4471942412666099E-4</v>
      </c>
      <c r="U126" s="6">
        <f t="shared" si="46"/>
        <v>3.9095746521167207E-4</v>
      </c>
      <c r="V126" s="6">
        <f t="shared" si="47"/>
        <v>6.418387150999294E-4</v>
      </c>
      <c r="W126" s="6">
        <f t="shared" si="48"/>
        <v>2.0427792011057377E-5</v>
      </c>
      <c r="X126" s="6">
        <f t="shared" si="49"/>
        <v>-2.4101652914776395E-4</v>
      </c>
      <c r="Y126" s="6">
        <f t="shared" si="50"/>
        <v>-9.2956336695464437E-3</v>
      </c>
      <c r="Z126" s="6">
        <f t="shared" si="39"/>
        <v>0.24950000000000028</v>
      </c>
      <c r="AA126" s="6">
        <f t="shared" si="51"/>
        <v>1.3685267717500338E-4</v>
      </c>
      <c r="AC126" s="6">
        <f t="shared" si="52"/>
        <v>4.8004186871053456E-4</v>
      </c>
      <c r="AD126" s="6">
        <f t="shared" si="53"/>
        <v>8.9702222407783694E-5</v>
      </c>
      <c r="AE126" s="6">
        <f t="shared" si="54"/>
        <v>4.4969604826561316E-4</v>
      </c>
      <c r="AF126" s="6">
        <f t="shared" si="55"/>
        <v>-2.3683889524276358E-3</v>
      </c>
      <c r="AG126" s="6">
        <f t="shared" si="56"/>
        <v>1.8084818536896474E-3</v>
      </c>
      <c r="AH126" s="6">
        <f t="shared" si="57"/>
        <v>-1.0815721013016644E-3</v>
      </c>
      <c r="AI126" s="6">
        <f t="shared" si="58"/>
        <v>2.5410478803666869E-4</v>
      </c>
      <c r="AJ126" s="6">
        <f t="shared" si="59"/>
        <v>5.0498603792492602E-4</v>
      </c>
      <c r="AK126" s="6">
        <f t="shared" si="60"/>
        <v>-1.16424885163946E-4</v>
      </c>
      <c r="AL126" s="6">
        <f t="shared" si="61"/>
        <v>-3.7786920632276733E-4</v>
      </c>
      <c r="AM126" s="6">
        <f t="shared" si="62"/>
        <v>-9.432486346721447E-3</v>
      </c>
      <c r="AN126" s="6"/>
      <c r="AO126" s="6"/>
      <c r="AP126" s="6"/>
    </row>
    <row r="127" spans="1:42" x14ac:dyDescent="0.35">
      <c r="A127" s="7">
        <v>45565</v>
      </c>
      <c r="B127">
        <v>57.3842</v>
      </c>
      <c r="C127">
        <v>60.029600000000002</v>
      </c>
      <c r="D127">
        <v>27.448699999999999</v>
      </c>
      <c r="E127">
        <v>31.2789</v>
      </c>
      <c r="F127">
        <v>25.4969</v>
      </c>
      <c r="G127">
        <v>34.507599999999996</v>
      </c>
      <c r="H127">
        <v>28.903400000000001</v>
      </c>
      <c r="I127">
        <v>58.893300000000004</v>
      </c>
      <c r="J127">
        <v>58.743499999999997</v>
      </c>
      <c r="K127">
        <v>54.904947999999997</v>
      </c>
      <c r="L127">
        <v>12608.07</v>
      </c>
      <c r="M127">
        <v>3.5585</v>
      </c>
      <c r="O127" s="6">
        <f t="shared" si="40"/>
        <v>-1.9339562647113784E-4</v>
      </c>
      <c r="P127" s="6">
        <f t="shared" si="41"/>
        <v>1.8827590918091275E-4</v>
      </c>
      <c r="Q127" s="6">
        <f t="shared" si="42"/>
        <v>3.8997011443986374E-4</v>
      </c>
      <c r="R127" s="6">
        <f t="shared" si="43"/>
        <v>-3.7391421065757768E-4</v>
      </c>
      <c r="S127" s="6">
        <f t="shared" si="44"/>
        <v>-1.7031839751923128E-3</v>
      </c>
      <c r="T127" s="6">
        <f t="shared" si="45"/>
        <v>8.7303313755349166E-4</v>
      </c>
      <c r="U127" s="6">
        <f t="shared" si="46"/>
        <v>1.5628086200505376E-3</v>
      </c>
      <c r="V127" s="6">
        <f t="shared" si="47"/>
        <v>-1.9692759006462168E-4</v>
      </c>
      <c r="W127" s="6">
        <f t="shared" si="48"/>
        <v>-1.8351273969228199E-3</v>
      </c>
      <c r="X127" s="6">
        <f t="shared" si="49"/>
        <v>0</v>
      </c>
      <c r="Y127" s="6">
        <f t="shared" si="50"/>
        <v>4.3245938673450723E-3</v>
      </c>
      <c r="Z127" s="6">
        <f t="shared" si="39"/>
        <v>-0.26650000000000063</v>
      </c>
      <c r="AA127" s="6">
        <f t="shared" si="51"/>
        <v>1.3876551765279466E-4</v>
      </c>
      <c r="AC127" s="6">
        <f t="shared" si="52"/>
        <v>-3.3216114412393249E-4</v>
      </c>
      <c r="AD127" s="6">
        <f t="shared" si="53"/>
        <v>4.9510391528118092E-5</v>
      </c>
      <c r="AE127" s="6">
        <f t="shared" si="54"/>
        <v>2.5120459678706908E-4</v>
      </c>
      <c r="AF127" s="6">
        <f t="shared" si="55"/>
        <v>-5.1267972831037234E-4</v>
      </c>
      <c r="AG127" s="6">
        <f t="shared" si="56"/>
        <v>-1.8419494928451075E-3</v>
      </c>
      <c r="AH127" s="6">
        <f t="shared" si="57"/>
        <v>7.34267619900697E-4</v>
      </c>
      <c r="AI127" s="6">
        <f t="shared" si="58"/>
        <v>1.4240431023977429E-3</v>
      </c>
      <c r="AJ127" s="6">
        <f t="shared" si="59"/>
        <v>-3.3569310771741634E-4</v>
      </c>
      <c r="AK127" s="6">
        <f t="shared" si="60"/>
        <v>-1.9738929145756146E-3</v>
      </c>
      <c r="AL127" s="6">
        <f t="shared" si="61"/>
        <v>-1.3876551765279466E-4</v>
      </c>
      <c r="AM127" s="6">
        <f t="shared" si="62"/>
        <v>4.1858283496922777E-3</v>
      </c>
      <c r="AN127" s="6"/>
      <c r="AO127" s="6"/>
      <c r="AP127" s="6"/>
    </row>
    <row r="128" spans="1:42" x14ac:dyDescent="0.35">
      <c r="A128" s="7">
        <v>45562</v>
      </c>
      <c r="B128">
        <v>57.395299999999999</v>
      </c>
      <c r="C128">
        <v>60.018300000000004</v>
      </c>
      <c r="D128">
        <v>27.437999999999999</v>
      </c>
      <c r="E128">
        <v>31.290600000000001</v>
      </c>
      <c r="F128">
        <v>25.540400000000002</v>
      </c>
      <c r="G128">
        <v>34.477499999999999</v>
      </c>
      <c r="H128">
        <v>28.8583</v>
      </c>
      <c r="I128">
        <v>58.904899999999998</v>
      </c>
      <c r="J128">
        <v>58.851500000000001</v>
      </c>
      <c r="K128">
        <v>54.904947999999997</v>
      </c>
      <c r="L128">
        <v>12553.78</v>
      </c>
      <c r="M128">
        <v>3.5051999999999999</v>
      </c>
      <c r="O128" s="6">
        <f t="shared" si="40"/>
        <v>5.7703505095685337E-4</v>
      </c>
      <c r="P128" s="6">
        <f t="shared" si="41"/>
        <v>5.6514693820397532E-4</v>
      </c>
      <c r="Q128" s="6">
        <f t="shared" si="42"/>
        <v>-9.7579447146900478E-4</v>
      </c>
      <c r="R128" s="6">
        <f t="shared" si="43"/>
        <v>0</v>
      </c>
      <c r="S128" s="6">
        <f t="shared" si="44"/>
        <v>4.0136329864810527E-3</v>
      </c>
      <c r="T128" s="6">
        <f t="shared" si="45"/>
        <v>1.0481571596971939E-3</v>
      </c>
      <c r="U128" s="6">
        <f t="shared" si="46"/>
        <v>-1.5603700602697668E-3</v>
      </c>
      <c r="V128" s="6">
        <f t="shared" si="47"/>
        <v>3.9231137635065139E-4</v>
      </c>
      <c r="W128" s="6">
        <f t="shared" si="48"/>
        <v>-1.0184768678440648E-3</v>
      </c>
      <c r="X128" s="6">
        <f t="shared" si="49"/>
        <v>1.9519354610531003E-4</v>
      </c>
      <c r="Y128" s="6">
        <f t="shared" si="50"/>
        <v>-1.2212460210052623E-3</v>
      </c>
      <c r="Z128" s="6">
        <f t="shared" si="39"/>
        <v>0.30950000000000033</v>
      </c>
      <c r="AA128" s="6">
        <f t="shared" si="51"/>
        <v>1.3672230993355683E-4</v>
      </c>
      <c r="AC128" s="6">
        <f t="shared" si="52"/>
        <v>4.4031274102329654E-4</v>
      </c>
      <c r="AD128" s="6">
        <f t="shared" si="53"/>
        <v>4.2842462827041849E-4</v>
      </c>
      <c r="AE128" s="6">
        <f t="shared" si="54"/>
        <v>-1.1125167814025616E-3</v>
      </c>
      <c r="AF128" s="6">
        <f t="shared" si="55"/>
        <v>-1.3672230993355683E-4</v>
      </c>
      <c r="AG128" s="6">
        <f t="shared" si="56"/>
        <v>3.8769106765474959E-3</v>
      </c>
      <c r="AH128" s="6">
        <f t="shared" si="57"/>
        <v>9.1143484976363709E-4</v>
      </c>
      <c r="AI128" s="6">
        <f t="shared" si="58"/>
        <v>-1.6970923702033236E-3</v>
      </c>
      <c r="AJ128" s="6">
        <f t="shared" si="59"/>
        <v>2.5558906641709456E-4</v>
      </c>
      <c r="AK128" s="6">
        <f t="shared" si="60"/>
        <v>-1.1551991777776216E-3</v>
      </c>
      <c r="AL128" s="6">
        <f t="shared" si="61"/>
        <v>5.8471236171753205E-5</v>
      </c>
      <c r="AM128" s="6">
        <f t="shared" si="62"/>
        <v>-1.3579683309388191E-3</v>
      </c>
      <c r="AN128" s="6"/>
      <c r="AO128" s="6"/>
      <c r="AP128" s="6"/>
    </row>
    <row r="129" spans="1:42" x14ac:dyDescent="0.35">
      <c r="A129" s="7">
        <v>45561</v>
      </c>
      <c r="B129">
        <v>57.362200000000001</v>
      </c>
      <c r="C129">
        <v>59.984400000000001</v>
      </c>
      <c r="D129">
        <v>27.4648</v>
      </c>
      <c r="E129">
        <v>31.290600000000001</v>
      </c>
      <c r="F129">
        <v>25.438300000000002</v>
      </c>
      <c r="G129">
        <v>34.441400000000002</v>
      </c>
      <c r="H129">
        <v>28.903400000000001</v>
      </c>
      <c r="I129">
        <v>58.881799999999998</v>
      </c>
      <c r="J129">
        <v>58.911499999999997</v>
      </c>
      <c r="K129">
        <v>54.894233</v>
      </c>
      <c r="L129">
        <v>12569.13</v>
      </c>
      <c r="M129">
        <v>3.5670999999999999</v>
      </c>
      <c r="O129" s="6">
        <f t="shared" si="40"/>
        <v>5.791135376511658E-4</v>
      </c>
      <c r="P129" s="6">
        <f t="shared" si="41"/>
        <v>0</v>
      </c>
      <c r="Q129" s="6">
        <f t="shared" si="42"/>
        <v>7.7978676111567502E-4</v>
      </c>
      <c r="R129" s="6">
        <f t="shared" si="43"/>
        <v>0</v>
      </c>
      <c r="S129" s="6">
        <f t="shared" si="44"/>
        <v>-5.1077941008903505E-4</v>
      </c>
      <c r="T129" s="6">
        <f t="shared" si="45"/>
        <v>6.9732170355685241E-4</v>
      </c>
      <c r="U129" s="6">
        <f t="shared" si="46"/>
        <v>1.1707817219497318E-3</v>
      </c>
      <c r="V129" s="6">
        <f t="shared" si="47"/>
        <v>3.9416499882771738E-4</v>
      </c>
      <c r="W129" s="6">
        <f t="shared" si="48"/>
        <v>1.019515220512579E-3</v>
      </c>
      <c r="X129" s="6">
        <f t="shared" si="49"/>
        <v>1.36826083607966E-3</v>
      </c>
      <c r="Y129" s="6">
        <f t="shared" si="50"/>
        <v>4.0989565275741935E-3</v>
      </c>
      <c r="Z129" s="6">
        <f t="shared" si="39"/>
        <v>-0.20899999999999919</v>
      </c>
      <c r="AA129" s="6">
        <f t="shared" si="51"/>
        <v>1.3909509280352061E-4</v>
      </c>
      <c r="AC129" s="6">
        <f t="shared" si="52"/>
        <v>4.4001844484764518E-4</v>
      </c>
      <c r="AD129" s="6">
        <f t="shared" si="53"/>
        <v>-1.3909509280352061E-4</v>
      </c>
      <c r="AE129" s="6">
        <f t="shared" si="54"/>
        <v>6.4069166831215441E-4</v>
      </c>
      <c r="AF129" s="6">
        <f t="shared" si="55"/>
        <v>-1.3909509280352061E-4</v>
      </c>
      <c r="AG129" s="6">
        <f t="shared" si="56"/>
        <v>-6.4987450289255566E-4</v>
      </c>
      <c r="AH129" s="6">
        <f t="shared" si="57"/>
        <v>5.582266107533318E-4</v>
      </c>
      <c r="AI129" s="6">
        <f t="shared" si="58"/>
        <v>1.0316866291462112E-3</v>
      </c>
      <c r="AJ129" s="6">
        <f t="shared" si="59"/>
        <v>2.5506990602419677E-4</v>
      </c>
      <c r="AK129" s="6">
        <f t="shared" si="60"/>
        <v>8.8042012770905842E-4</v>
      </c>
      <c r="AL129" s="6">
        <f t="shared" si="61"/>
        <v>1.2291657432761394E-3</v>
      </c>
      <c r="AM129" s="6">
        <f t="shared" si="62"/>
        <v>3.9598614347706729E-3</v>
      </c>
      <c r="AN129" s="6"/>
      <c r="AO129" s="6"/>
      <c r="AP129" s="6"/>
    </row>
    <row r="130" spans="1:42" x14ac:dyDescent="0.35">
      <c r="A130" s="7">
        <v>45560</v>
      </c>
      <c r="B130">
        <v>57.329000000000001</v>
      </c>
      <c r="C130">
        <v>59.984400000000001</v>
      </c>
      <c r="D130">
        <v>27.4434</v>
      </c>
      <c r="E130">
        <v>31.290600000000001</v>
      </c>
      <c r="F130">
        <v>25.4513</v>
      </c>
      <c r="G130">
        <v>34.417400000000001</v>
      </c>
      <c r="H130">
        <v>28.869599999999998</v>
      </c>
      <c r="I130">
        <v>58.858600000000003</v>
      </c>
      <c r="J130">
        <v>58.851500000000001</v>
      </c>
      <c r="K130">
        <v>54.819226</v>
      </c>
      <c r="L130">
        <v>12517.82</v>
      </c>
      <c r="M130">
        <v>3.5253000000000001</v>
      </c>
      <c r="O130" s="6">
        <f t="shared" si="40"/>
        <v>5.7770276756263783E-4</v>
      </c>
      <c r="P130" s="6">
        <f t="shared" si="41"/>
        <v>7.5576710361002775E-4</v>
      </c>
      <c r="Q130" s="6">
        <f t="shared" si="42"/>
        <v>1.9680734747429263E-4</v>
      </c>
      <c r="R130" s="6">
        <f t="shared" si="43"/>
        <v>0</v>
      </c>
      <c r="S130" s="6">
        <f t="shared" si="44"/>
        <v>-4.5097901167930887E-3</v>
      </c>
      <c r="T130" s="6">
        <f t="shared" si="45"/>
        <v>-6.9683578484036612E-4</v>
      </c>
      <c r="U130" s="6">
        <f t="shared" si="46"/>
        <v>3.9156845690846431E-4</v>
      </c>
      <c r="V130" s="6">
        <f t="shared" si="47"/>
        <v>0</v>
      </c>
      <c r="W130" s="6">
        <f t="shared" si="48"/>
        <v>8.1627794263949838E-4</v>
      </c>
      <c r="X130" s="6">
        <f t="shared" si="49"/>
        <v>-1.9544065904719687E-4</v>
      </c>
      <c r="Y130" s="6">
        <f t="shared" si="50"/>
        <v>-1.8555005984328687E-3</v>
      </c>
      <c r="Z130" s="6">
        <f t="shared" si="39"/>
        <v>-0.29400000000000093</v>
      </c>
      <c r="AA130" s="6">
        <f t="shared" si="51"/>
        <v>1.3749294847209548E-4</v>
      </c>
      <c r="AC130" s="6">
        <f t="shared" si="52"/>
        <v>4.4020981909054235E-4</v>
      </c>
      <c r="AD130" s="6">
        <f t="shared" si="53"/>
        <v>6.1827415513793227E-4</v>
      </c>
      <c r="AE130" s="6">
        <f t="shared" si="54"/>
        <v>5.9314399002197149E-5</v>
      </c>
      <c r="AF130" s="6">
        <f t="shared" si="55"/>
        <v>-1.3749294847209548E-4</v>
      </c>
      <c r="AG130" s="6">
        <f t="shared" si="56"/>
        <v>-4.6472830652651842E-3</v>
      </c>
      <c r="AH130" s="6">
        <f t="shared" si="57"/>
        <v>-8.343287333124616E-4</v>
      </c>
      <c r="AI130" s="6">
        <f t="shared" si="58"/>
        <v>2.5407550843636884E-4</v>
      </c>
      <c r="AJ130" s="6">
        <f t="shared" si="59"/>
        <v>-1.3749294847209548E-4</v>
      </c>
      <c r="AK130" s="6">
        <f t="shared" si="60"/>
        <v>6.787849941674029E-4</v>
      </c>
      <c r="AL130" s="6">
        <f t="shared" si="61"/>
        <v>-3.3293360751929235E-4</v>
      </c>
      <c r="AM130" s="6">
        <f t="shared" si="62"/>
        <v>-1.9929935469049642E-3</v>
      </c>
      <c r="AN130" s="6"/>
      <c r="AO130" s="6"/>
      <c r="AP130" s="6"/>
    </row>
    <row r="131" spans="1:42" x14ac:dyDescent="0.35">
      <c r="A131" s="7">
        <v>45559</v>
      </c>
      <c r="B131">
        <v>57.295900000000003</v>
      </c>
      <c r="C131">
        <v>59.939100000000003</v>
      </c>
      <c r="D131">
        <v>27.437999999999999</v>
      </c>
      <c r="E131">
        <v>31.290600000000001</v>
      </c>
      <c r="F131">
        <v>25.566600000000001</v>
      </c>
      <c r="G131">
        <v>34.441400000000002</v>
      </c>
      <c r="H131">
        <v>28.8583</v>
      </c>
      <c r="I131">
        <v>58.858600000000003</v>
      </c>
      <c r="J131">
        <v>58.8035</v>
      </c>
      <c r="K131">
        <v>54.829942000000003</v>
      </c>
      <c r="L131">
        <v>12541.09</v>
      </c>
      <c r="M131">
        <v>3.4664999999999999</v>
      </c>
      <c r="O131" s="6">
        <f t="shared" si="40"/>
        <v>3.8586578854560294E-4</v>
      </c>
      <c r="P131" s="6">
        <f t="shared" si="41"/>
        <v>-1.8848915103153452E-4</v>
      </c>
      <c r="Q131" s="6">
        <f t="shared" si="42"/>
        <v>3.9376968848436888E-4</v>
      </c>
      <c r="R131" s="6">
        <f t="shared" si="43"/>
        <v>-7.4088740427535882E-4</v>
      </c>
      <c r="S131" s="6">
        <f t="shared" si="44"/>
        <v>-9.1051547680920386E-4</v>
      </c>
      <c r="T131" s="6">
        <f t="shared" si="45"/>
        <v>6.9732170355685241E-4</v>
      </c>
      <c r="U131" s="6">
        <f t="shared" si="46"/>
        <v>0</v>
      </c>
      <c r="V131" s="6">
        <f t="shared" si="47"/>
        <v>1.9712134858185237E-4</v>
      </c>
      <c r="W131" s="6">
        <f t="shared" si="48"/>
        <v>2.7625487069737886E-3</v>
      </c>
      <c r="X131" s="6">
        <f t="shared" si="49"/>
        <v>4.8882223984447748E-4</v>
      </c>
      <c r="Y131" s="6">
        <f t="shared" si="50"/>
        <v>2.5164653414455618E-3</v>
      </c>
      <c r="Z131" s="6">
        <f t="shared" ref="Z131:Z194" si="63">-5*(M131-M132)</f>
        <v>0.19950000000000134</v>
      </c>
      <c r="AA131" s="6">
        <f t="shared" si="51"/>
        <v>1.3523812332216778E-4</v>
      </c>
      <c r="AC131" s="6">
        <f t="shared" si="52"/>
        <v>2.5062766522343516E-4</v>
      </c>
      <c r="AD131" s="6">
        <f t="shared" si="53"/>
        <v>-3.237272743537023E-4</v>
      </c>
      <c r="AE131" s="6">
        <f t="shared" si="54"/>
        <v>2.585315651622011E-4</v>
      </c>
      <c r="AF131" s="6">
        <f t="shared" si="55"/>
        <v>-8.761255275975266E-4</v>
      </c>
      <c r="AG131" s="6">
        <f t="shared" si="56"/>
        <v>-1.0457536001313716E-3</v>
      </c>
      <c r="AH131" s="6">
        <f t="shared" si="57"/>
        <v>5.6208358023468463E-4</v>
      </c>
      <c r="AI131" s="6">
        <f t="shared" si="58"/>
        <v>-1.3523812332216778E-4</v>
      </c>
      <c r="AJ131" s="6">
        <f t="shared" si="59"/>
        <v>6.1883225259684593E-5</v>
      </c>
      <c r="AK131" s="6">
        <f t="shared" si="60"/>
        <v>2.6273105836516208E-3</v>
      </c>
      <c r="AL131" s="6">
        <f t="shared" si="61"/>
        <v>3.535841165223097E-4</v>
      </c>
      <c r="AM131" s="6">
        <f t="shared" si="62"/>
        <v>2.381227218123394E-3</v>
      </c>
      <c r="AN131" s="6"/>
      <c r="AO131" s="6"/>
      <c r="AP131" s="6"/>
    </row>
    <row r="132" spans="1:42" x14ac:dyDescent="0.35">
      <c r="A132" s="7">
        <v>45558</v>
      </c>
      <c r="B132">
        <v>57.273800000000001</v>
      </c>
      <c r="C132">
        <v>59.950400000000002</v>
      </c>
      <c r="D132">
        <v>27.427199999999999</v>
      </c>
      <c r="E132">
        <v>31.313800000000001</v>
      </c>
      <c r="F132">
        <v>25.5899</v>
      </c>
      <c r="G132">
        <v>34.417400000000001</v>
      </c>
      <c r="H132">
        <v>28.8583</v>
      </c>
      <c r="I132">
        <v>58.847000000000001</v>
      </c>
      <c r="J132">
        <v>58.641500000000001</v>
      </c>
      <c r="K132">
        <v>54.803153000000002</v>
      </c>
      <c r="L132">
        <v>12509.61</v>
      </c>
      <c r="M132">
        <v>3.5064000000000002</v>
      </c>
      <c r="O132" s="6">
        <f t="shared" ref="O132:O195" si="64">B132/B133-1</f>
        <v>3.860147384269208E-4</v>
      </c>
      <c r="P132" s="6">
        <f t="shared" ref="P132:P195" si="65">C132/C133-1</f>
        <v>6.3592951697732936E-4</v>
      </c>
      <c r="Q132" s="6">
        <f t="shared" ref="Q132:Q195" si="66">D132/D133-1</f>
        <v>-1.9684608823089533E-4</v>
      </c>
      <c r="R132" s="6">
        <f t="shared" ref="R132:R195" si="67">E132/E133-1</f>
        <v>3.7058098152842334E-4</v>
      </c>
      <c r="S132" s="6">
        <f t="shared" ref="S132:S195" si="68">F132/F133-1</f>
        <v>4.5773417656920223E-3</v>
      </c>
      <c r="T132" s="6">
        <f t="shared" ref="T132:T195" si="69">G132/G133-1</f>
        <v>2.8029322984046701E-3</v>
      </c>
      <c r="U132" s="6">
        <f t="shared" ref="U132:U195" si="70">H132/H133-1</f>
        <v>-1.3858909373132278E-4</v>
      </c>
      <c r="V132" s="6">
        <f t="shared" ref="V132:V195" si="71">I132/I133-1</f>
        <v>1.9546022384431261E-4</v>
      </c>
      <c r="W132" s="6">
        <f t="shared" ref="W132:W195" si="72">J132/J133-1</f>
        <v>2.5644751801543464E-3</v>
      </c>
      <c r="X132" s="6">
        <f t="shared" ref="X132:X195" si="73">K132/K133-1</f>
        <v>2.9335382916273467E-4</v>
      </c>
      <c r="Y132" s="6">
        <f t="shared" ref="Y132:Y195" si="74">L132/L133-1</f>
        <v>2.8193650376289181E-3</v>
      </c>
      <c r="Z132" s="6">
        <f t="shared" si="63"/>
        <v>-4.3000000000001926E-2</v>
      </c>
      <c r="AA132" s="6">
        <f t="shared" ref="AA132:AA195" si="75">(1+M132/100)^(1/252)-1</f>
        <v>1.3676832238807002E-4</v>
      </c>
      <c r="AC132" s="6">
        <f t="shared" ref="AC132:AC195" si="76">O132-$AA132</f>
        <v>2.4924641603885078E-4</v>
      </c>
      <c r="AD132" s="6">
        <f t="shared" ref="AD132:AD195" si="77">P132-$AA132</f>
        <v>4.9916119458925934E-4</v>
      </c>
      <c r="AE132" s="6">
        <f t="shared" ref="AE132:AE195" si="78">Q132-$AA132</f>
        <v>-3.3361441061896535E-4</v>
      </c>
      <c r="AF132" s="6">
        <f t="shared" ref="AF132:AF195" si="79">R132-$AA132</f>
        <v>2.3381265914035332E-4</v>
      </c>
      <c r="AG132" s="6">
        <f t="shared" ref="AG132:AG195" si="80">S132-$AA132</f>
        <v>4.4405734433039523E-3</v>
      </c>
      <c r="AH132" s="6">
        <f t="shared" ref="AH132:AH195" si="81">T132-$AA132</f>
        <v>2.6661639760166E-3</v>
      </c>
      <c r="AI132" s="6">
        <f t="shared" ref="AI132:AI195" si="82">U132-$AA132</f>
        <v>-2.7535741611939279E-4</v>
      </c>
      <c r="AJ132" s="6">
        <f t="shared" ref="AJ132:AJ195" si="83">V132-$AA132</f>
        <v>5.869190145624259E-5</v>
      </c>
      <c r="AK132" s="6">
        <f t="shared" ref="AK132:AK195" si="84">W132-$AA132</f>
        <v>2.4277068577662764E-3</v>
      </c>
      <c r="AL132" s="6">
        <f t="shared" ref="AL132:AL195" si="85">X132-$AA132</f>
        <v>1.5658550677466465E-4</v>
      </c>
      <c r="AM132" s="6">
        <f t="shared" ref="AM132:AM195" si="86">Y132-$AA132</f>
        <v>2.6825967152408481E-3</v>
      </c>
      <c r="AN132" s="6"/>
      <c r="AO132" s="6"/>
      <c r="AP132" s="6"/>
    </row>
    <row r="133" spans="1:42" x14ac:dyDescent="0.35">
      <c r="A133" s="7">
        <v>45555</v>
      </c>
      <c r="B133">
        <v>57.2517</v>
      </c>
      <c r="C133">
        <v>59.912300000000002</v>
      </c>
      <c r="D133">
        <v>27.432600000000001</v>
      </c>
      <c r="E133">
        <v>31.302199999999999</v>
      </c>
      <c r="F133">
        <v>25.473299999999998</v>
      </c>
      <c r="G133">
        <v>34.321199999999997</v>
      </c>
      <c r="H133">
        <v>28.862300000000001</v>
      </c>
      <c r="I133">
        <v>58.835500000000003</v>
      </c>
      <c r="J133">
        <v>58.491500000000002</v>
      </c>
      <c r="K133">
        <v>54.787081000000001</v>
      </c>
      <c r="L133">
        <v>12474.44</v>
      </c>
      <c r="M133">
        <v>3.4977999999999998</v>
      </c>
      <c r="O133" s="6">
        <f t="shared" si="64"/>
        <v>5.7848322049114387E-4</v>
      </c>
      <c r="P133" s="6">
        <f t="shared" si="65"/>
        <v>-7.0097552427039744E-5</v>
      </c>
      <c r="Q133" s="6">
        <f t="shared" si="66"/>
        <v>1.1751653260536621E-3</v>
      </c>
      <c r="R133" s="6">
        <f t="shared" si="67"/>
        <v>3.7071836270308189E-4</v>
      </c>
      <c r="S133" s="6">
        <f t="shared" si="68"/>
        <v>-1.599115783037619E-3</v>
      </c>
      <c r="T133" s="6">
        <f t="shared" si="69"/>
        <v>0</v>
      </c>
      <c r="U133" s="6">
        <f t="shared" si="70"/>
        <v>5.8241320136587227E-4</v>
      </c>
      <c r="V133" s="6">
        <f t="shared" si="71"/>
        <v>7.8755961979415368E-4</v>
      </c>
      <c r="W133" s="6">
        <f t="shared" si="72"/>
        <v>2.4679720639273484E-3</v>
      </c>
      <c r="X133" s="6">
        <f t="shared" si="73"/>
        <v>5.8708863411127687E-4</v>
      </c>
      <c r="Y133" s="6">
        <f t="shared" si="74"/>
        <v>-1.9322179541851892E-3</v>
      </c>
      <c r="Z133" s="6">
        <f t="shared" si="63"/>
        <v>-7.6499999999999346E-2</v>
      </c>
      <c r="AA133" s="6">
        <f t="shared" si="75"/>
        <v>1.3643855472156297E-4</v>
      </c>
      <c r="AC133" s="6">
        <f t="shared" si="76"/>
        <v>4.420446657695809E-4</v>
      </c>
      <c r="AD133" s="6">
        <f t="shared" si="77"/>
        <v>-2.0653610714860271E-4</v>
      </c>
      <c r="AE133" s="6">
        <f t="shared" si="78"/>
        <v>1.0387267713320991E-3</v>
      </c>
      <c r="AF133" s="6">
        <f t="shared" si="79"/>
        <v>2.3427980798151893E-4</v>
      </c>
      <c r="AG133" s="6">
        <f t="shared" si="80"/>
        <v>-1.735554337759182E-3</v>
      </c>
      <c r="AH133" s="6">
        <f t="shared" si="81"/>
        <v>-1.3643855472156297E-4</v>
      </c>
      <c r="AI133" s="6">
        <f t="shared" si="82"/>
        <v>4.459746466443093E-4</v>
      </c>
      <c r="AJ133" s="6">
        <f t="shared" si="83"/>
        <v>6.5112106507259071E-4</v>
      </c>
      <c r="AK133" s="6">
        <f t="shared" si="84"/>
        <v>2.3315335092057854E-3</v>
      </c>
      <c r="AL133" s="6">
        <f t="shared" si="85"/>
        <v>4.5065007938971391E-4</v>
      </c>
      <c r="AM133" s="6">
        <f t="shared" si="86"/>
        <v>-2.0686565089067521E-3</v>
      </c>
      <c r="AN133" s="6"/>
      <c r="AO133" s="6"/>
      <c r="AP133" s="6"/>
    </row>
    <row r="134" spans="1:42" x14ac:dyDescent="0.35">
      <c r="A134" s="7">
        <v>45554</v>
      </c>
      <c r="B134">
        <v>57.218600000000002</v>
      </c>
      <c r="C134">
        <v>59.916499999999999</v>
      </c>
      <c r="D134">
        <v>27.400400000000001</v>
      </c>
      <c r="E134">
        <v>31.290600000000001</v>
      </c>
      <c r="F134">
        <v>25.514099999999999</v>
      </c>
      <c r="G134">
        <v>34.321199999999997</v>
      </c>
      <c r="H134">
        <v>28.845500000000001</v>
      </c>
      <c r="I134">
        <v>58.789200000000001</v>
      </c>
      <c r="J134">
        <v>58.347499999999997</v>
      </c>
      <c r="K134">
        <v>54.754935000000003</v>
      </c>
      <c r="L134">
        <v>12498.59</v>
      </c>
      <c r="M134">
        <v>3.4824999999999999</v>
      </c>
      <c r="O134" s="6">
        <f t="shared" si="64"/>
        <v>-1.9395523652931956E-4</v>
      </c>
      <c r="P134" s="6">
        <f t="shared" si="65"/>
        <v>0</v>
      </c>
      <c r="Q134" s="6">
        <f t="shared" si="66"/>
        <v>-3.9035281327637339E-4</v>
      </c>
      <c r="R134" s="6">
        <f t="shared" si="67"/>
        <v>0</v>
      </c>
      <c r="S134" s="6">
        <f t="shared" si="68"/>
        <v>6.4711972891573488E-4</v>
      </c>
      <c r="T134" s="6">
        <f t="shared" si="69"/>
        <v>1.9296396740922095E-3</v>
      </c>
      <c r="U134" s="6">
        <f t="shared" si="70"/>
        <v>1.9417543056676756E-4</v>
      </c>
      <c r="V134" s="6">
        <f t="shared" si="71"/>
        <v>1.9735409407672933E-4</v>
      </c>
      <c r="W134" s="6">
        <f t="shared" si="72"/>
        <v>-2.0562204953777918E-4</v>
      </c>
      <c r="X134" s="6">
        <f t="shared" si="73"/>
        <v>3.9155176324912055E-4</v>
      </c>
      <c r="Y134" s="6">
        <f t="shared" si="74"/>
        <v>1.7033572403871267E-2</v>
      </c>
      <c r="Z134" s="6">
        <f t="shared" si="63"/>
        <v>5.0000000000105516E-4</v>
      </c>
      <c r="AA134" s="6">
        <f t="shared" si="75"/>
        <v>1.3585180755981696E-4</v>
      </c>
      <c r="AC134" s="6">
        <f t="shared" si="76"/>
        <v>-3.2980704408913653E-4</v>
      </c>
      <c r="AD134" s="6">
        <f t="shared" si="77"/>
        <v>-1.3585180755981696E-4</v>
      </c>
      <c r="AE134" s="6">
        <f t="shared" si="78"/>
        <v>-5.2620462083619035E-4</v>
      </c>
      <c r="AF134" s="6">
        <f t="shared" si="79"/>
        <v>-1.3585180755981696E-4</v>
      </c>
      <c r="AG134" s="6">
        <f t="shared" si="80"/>
        <v>5.1126792135591792E-4</v>
      </c>
      <c r="AH134" s="6">
        <f t="shared" si="81"/>
        <v>1.7937878665323925E-3</v>
      </c>
      <c r="AI134" s="6">
        <f t="shared" si="82"/>
        <v>5.8323623006950598E-5</v>
      </c>
      <c r="AJ134" s="6">
        <f t="shared" si="83"/>
        <v>6.1502286516912363E-5</v>
      </c>
      <c r="AK134" s="6">
        <f t="shared" si="84"/>
        <v>-3.4147385709759615E-4</v>
      </c>
      <c r="AL134" s="6">
        <f t="shared" si="85"/>
        <v>2.5569995568930359E-4</v>
      </c>
      <c r="AM134" s="6">
        <f t="shared" si="86"/>
        <v>1.689772059631145E-2</v>
      </c>
      <c r="AN134" s="6"/>
      <c r="AO134" s="6"/>
      <c r="AP134" s="6"/>
    </row>
    <row r="135" spans="1:42" x14ac:dyDescent="0.35">
      <c r="A135" s="7">
        <v>45553</v>
      </c>
      <c r="B135">
        <v>57.229700000000001</v>
      </c>
      <c r="C135">
        <v>59.916499999999999</v>
      </c>
      <c r="D135">
        <v>27.411100000000001</v>
      </c>
      <c r="E135">
        <v>31.290600000000001</v>
      </c>
      <c r="F135">
        <v>25.497599999999998</v>
      </c>
      <c r="G135">
        <v>34.255099999999999</v>
      </c>
      <c r="H135">
        <v>28.8399</v>
      </c>
      <c r="I135">
        <v>58.7776</v>
      </c>
      <c r="J135">
        <v>58.359499999999997</v>
      </c>
      <c r="K135">
        <v>54.733504000000003</v>
      </c>
      <c r="L135">
        <v>12289.26</v>
      </c>
      <c r="M135">
        <v>3.4826000000000001</v>
      </c>
      <c r="O135" s="6">
        <f t="shared" si="64"/>
        <v>-7.6998557804786039E-4</v>
      </c>
      <c r="P135" s="6">
        <f t="shared" si="65"/>
        <v>1.9030099273686929E-4</v>
      </c>
      <c r="Q135" s="6">
        <f t="shared" si="66"/>
        <v>9.7866295651161117E-4</v>
      </c>
      <c r="R135" s="6">
        <f t="shared" si="67"/>
        <v>3.7405407479162989E-4</v>
      </c>
      <c r="S135" s="6">
        <f t="shared" si="68"/>
        <v>-4.0233432028937699E-3</v>
      </c>
      <c r="T135" s="6">
        <f t="shared" si="69"/>
        <v>-8.7792983561429949E-4</v>
      </c>
      <c r="U135" s="6">
        <f t="shared" si="70"/>
        <v>1.9421314198719841E-4</v>
      </c>
      <c r="V135" s="6">
        <f t="shared" si="71"/>
        <v>1.9739305040333832E-4</v>
      </c>
      <c r="W135" s="6">
        <f t="shared" si="72"/>
        <v>-1.4372855835123044E-3</v>
      </c>
      <c r="X135" s="6">
        <f t="shared" si="73"/>
        <v>1.9580507857530627E-4</v>
      </c>
      <c r="Y135" s="6">
        <f t="shared" si="74"/>
        <v>-2.8795715937443012E-3</v>
      </c>
      <c r="Z135" s="6">
        <f t="shared" si="63"/>
        <v>-0.1980000000000004</v>
      </c>
      <c r="AA135" s="6">
        <f t="shared" si="75"/>
        <v>1.3585564278906226E-4</v>
      </c>
      <c r="AC135" s="6">
        <f t="shared" si="76"/>
        <v>-9.0584122083692264E-4</v>
      </c>
      <c r="AD135" s="6">
        <f t="shared" si="77"/>
        <v>5.4445349947807031E-5</v>
      </c>
      <c r="AE135" s="6">
        <f t="shared" si="78"/>
        <v>8.4280731372254891E-4</v>
      </c>
      <c r="AF135" s="6">
        <f t="shared" si="79"/>
        <v>2.3819843200256763E-4</v>
      </c>
      <c r="AG135" s="6">
        <f t="shared" si="80"/>
        <v>-4.1591988456828322E-3</v>
      </c>
      <c r="AH135" s="6">
        <f t="shared" si="81"/>
        <v>-1.0137854784033618E-3</v>
      </c>
      <c r="AI135" s="6">
        <f t="shared" si="82"/>
        <v>5.8357499198136153E-5</v>
      </c>
      <c r="AJ135" s="6">
        <f t="shared" si="83"/>
        <v>6.1537407614276063E-5</v>
      </c>
      <c r="AK135" s="6">
        <f t="shared" si="84"/>
        <v>-1.5731412263013667E-3</v>
      </c>
      <c r="AL135" s="6">
        <f t="shared" si="85"/>
        <v>5.994943578624401E-5</v>
      </c>
      <c r="AM135" s="6">
        <f t="shared" si="86"/>
        <v>-3.0154272365333634E-3</v>
      </c>
      <c r="AN135" s="6"/>
      <c r="AO135" s="6"/>
      <c r="AP135" s="6"/>
    </row>
    <row r="136" spans="1:42" x14ac:dyDescent="0.35">
      <c r="A136" s="7">
        <v>45552</v>
      </c>
      <c r="B136">
        <v>57.273800000000001</v>
      </c>
      <c r="C136">
        <v>59.905099999999997</v>
      </c>
      <c r="D136">
        <v>27.3843</v>
      </c>
      <c r="E136">
        <v>31.2789</v>
      </c>
      <c r="F136">
        <v>25.6006</v>
      </c>
      <c r="G136">
        <v>34.285200000000003</v>
      </c>
      <c r="H136">
        <v>28.834299999999999</v>
      </c>
      <c r="I136">
        <v>58.765999999999998</v>
      </c>
      <c r="J136">
        <v>58.4435</v>
      </c>
      <c r="K136">
        <v>54.722788999999999</v>
      </c>
      <c r="L136">
        <v>12324.75</v>
      </c>
      <c r="M136">
        <v>3.4430000000000001</v>
      </c>
      <c r="O136" s="6">
        <f t="shared" si="64"/>
        <v>9.6472126196722741E-4</v>
      </c>
      <c r="P136" s="6">
        <f t="shared" si="65"/>
        <v>9.457212795642711E-4</v>
      </c>
      <c r="Q136" s="6">
        <f t="shared" si="66"/>
        <v>0</v>
      </c>
      <c r="R136" s="6">
        <f t="shared" si="67"/>
        <v>3.709946173797718E-4</v>
      </c>
      <c r="S136" s="6">
        <f t="shared" si="68"/>
        <v>-1.4042423722334663E-3</v>
      </c>
      <c r="T136" s="6">
        <f t="shared" si="69"/>
        <v>5.2820343711612594E-4</v>
      </c>
      <c r="U136" s="6">
        <f t="shared" si="70"/>
        <v>3.885772175789004E-4</v>
      </c>
      <c r="V136" s="6">
        <f t="shared" si="71"/>
        <v>0</v>
      </c>
      <c r="W136" s="6">
        <f t="shared" si="72"/>
        <v>-6.1560033858021335E-4</v>
      </c>
      <c r="X136" s="6">
        <f t="shared" si="73"/>
        <v>1.9584342571254965E-4</v>
      </c>
      <c r="Y136" s="6">
        <f t="shared" si="74"/>
        <v>2.8730944444577133E-4</v>
      </c>
      <c r="Z136" s="6">
        <f t="shared" si="63"/>
        <v>-0.20550000000000068</v>
      </c>
      <c r="AA136" s="6">
        <f t="shared" si="75"/>
        <v>1.3433660320716356E-4</v>
      </c>
      <c r="AC136" s="6">
        <f t="shared" si="76"/>
        <v>8.3038465876006384E-4</v>
      </c>
      <c r="AD136" s="6">
        <f t="shared" si="77"/>
        <v>8.1138467635710754E-4</v>
      </c>
      <c r="AE136" s="6">
        <f t="shared" si="78"/>
        <v>-1.3433660320716356E-4</v>
      </c>
      <c r="AF136" s="6">
        <f t="shared" si="79"/>
        <v>2.3665801417260823E-4</v>
      </c>
      <c r="AG136" s="6">
        <f t="shared" si="80"/>
        <v>-1.5385789754406298E-3</v>
      </c>
      <c r="AH136" s="6">
        <f t="shared" si="81"/>
        <v>3.9386683390896238E-4</v>
      </c>
      <c r="AI136" s="6">
        <f t="shared" si="82"/>
        <v>2.5424061437173684E-4</v>
      </c>
      <c r="AJ136" s="6">
        <f t="shared" si="83"/>
        <v>-1.3433660320716356E-4</v>
      </c>
      <c r="AK136" s="6">
        <f t="shared" si="84"/>
        <v>-7.4993694178737691E-4</v>
      </c>
      <c r="AL136" s="6">
        <f t="shared" si="85"/>
        <v>6.1506822505386083E-5</v>
      </c>
      <c r="AM136" s="6">
        <f t="shared" si="86"/>
        <v>1.5297284123860777E-4</v>
      </c>
      <c r="AN136" s="6"/>
      <c r="AO136" s="6"/>
      <c r="AP136" s="6"/>
    </row>
    <row r="137" spans="1:42" x14ac:dyDescent="0.35">
      <c r="A137" s="7">
        <v>45551</v>
      </c>
      <c r="B137">
        <v>57.218600000000002</v>
      </c>
      <c r="C137">
        <v>59.848500000000001</v>
      </c>
      <c r="D137">
        <v>27.3843</v>
      </c>
      <c r="E137">
        <v>31.267299999999999</v>
      </c>
      <c r="F137">
        <v>25.636600000000001</v>
      </c>
      <c r="G137">
        <v>34.267099999999999</v>
      </c>
      <c r="H137">
        <v>28.8231</v>
      </c>
      <c r="I137">
        <v>58.765999999999998</v>
      </c>
      <c r="J137">
        <v>58.479500000000002</v>
      </c>
      <c r="K137">
        <v>54.712074000000001</v>
      </c>
      <c r="L137">
        <v>12321.21</v>
      </c>
      <c r="M137">
        <v>3.4018999999999999</v>
      </c>
      <c r="O137" s="6">
        <f t="shared" si="64"/>
        <v>1.9228214433053559E-4</v>
      </c>
      <c r="P137" s="6">
        <f t="shared" si="65"/>
        <v>0</v>
      </c>
      <c r="Q137" s="6">
        <f t="shared" si="66"/>
        <v>1.788889132772864E-3</v>
      </c>
      <c r="R137" s="6">
        <f t="shared" si="67"/>
        <v>1.8648407035126713E-3</v>
      </c>
      <c r="S137" s="6">
        <f t="shared" si="68"/>
        <v>4.1125507214589963E-3</v>
      </c>
      <c r="T137" s="6">
        <f t="shared" si="69"/>
        <v>2.9884384604126346E-3</v>
      </c>
      <c r="U137" s="6">
        <f t="shared" si="70"/>
        <v>3.8872826852798248E-4</v>
      </c>
      <c r="V137" s="6">
        <f t="shared" si="71"/>
        <v>3.9323901271481887E-4</v>
      </c>
      <c r="W137" s="6">
        <f t="shared" si="72"/>
        <v>-4.1023186646949039E-4</v>
      </c>
      <c r="X137" s="6">
        <f t="shared" si="73"/>
        <v>-3.9153349290410588E-4</v>
      </c>
      <c r="Y137" s="6">
        <f t="shared" si="74"/>
        <v>1.4589629090175915E-3</v>
      </c>
      <c r="Z137" s="6">
        <f t="shared" si="63"/>
        <v>0.14650000000000052</v>
      </c>
      <c r="AA137" s="6">
        <f t="shared" si="75"/>
        <v>1.3275941158896742E-4</v>
      </c>
      <c r="AC137" s="6">
        <f t="shared" si="76"/>
        <v>5.9522732741568163E-5</v>
      </c>
      <c r="AD137" s="6">
        <f t="shared" si="77"/>
        <v>-1.3275941158896742E-4</v>
      </c>
      <c r="AE137" s="6">
        <f t="shared" si="78"/>
        <v>1.6561297211838966E-3</v>
      </c>
      <c r="AF137" s="6">
        <f t="shared" si="79"/>
        <v>1.7320812919237039E-3</v>
      </c>
      <c r="AG137" s="6">
        <f t="shared" si="80"/>
        <v>3.9797913098700288E-3</v>
      </c>
      <c r="AH137" s="6">
        <f t="shared" si="81"/>
        <v>2.8556790488236672E-3</v>
      </c>
      <c r="AI137" s="6">
        <f t="shared" si="82"/>
        <v>2.5596885693901505E-4</v>
      </c>
      <c r="AJ137" s="6">
        <f t="shared" si="83"/>
        <v>2.6047960112585145E-4</v>
      </c>
      <c r="AK137" s="6">
        <f t="shared" si="84"/>
        <v>-5.4299127805845782E-4</v>
      </c>
      <c r="AL137" s="6">
        <f t="shared" si="85"/>
        <v>-5.2429290449307331E-4</v>
      </c>
      <c r="AM137" s="6">
        <f t="shared" si="86"/>
        <v>1.3262034974286241E-3</v>
      </c>
      <c r="AN137" s="6"/>
      <c r="AO137" s="6"/>
      <c r="AP137" s="6"/>
    </row>
    <row r="138" spans="1:42" x14ac:dyDescent="0.35">
      <c r="A138" s="7">
        <v>45548</v>
      </c>
      <c r="B138">
        <v>57.207599999999999</v>
      </c>
      <c r="C138">
        <v>59.848500000000001</v>
      </c>
      <c r="D138">
        <v>27.3354</v>
      </c>
      <c r="E138">
        <v>31.209099999999999</v>
      </c>
      <c r="F138">
        <v>25.531600000000001</v>
      </c>
      <c r="G138">
        <v>34.164999999999999</v>
      </c>
      <c r="H138">
        <v>28.811900000000001</v>
      </c>
      <c r="I138">
        <v>58.742899999999999</v>
      </c>
      <c r="J138">
        <v>58.503500000000003</v>
      </c>
      <c r="K138">
        <v>54.733504000000003</v>
      </c>
      <c r="L138">
        <v>12303.26</v>
      </c>
      <c r="M138">
        <v>3.4312</v>
      </c>
      <c r="O138" s="6">
        <f t="shared" si="64"/>
        <v>0</v>
      </c>
      <c r="P138" s="6">
        <f t="shared" si="65"/>
        <v>9.4494246721965602E-4</v>
      </c>
      <c r="Q138" s="6">
        <f t="shared" si="66"/>
        <v>-1.001359509991695E-3</v>
      </c>
      <c r="R138" s="6">
        <f t="shared" si="67"/>
        <v>-1.3024083354133964E-3</v>
      </c>
      <c r="S138" s="6">
        <f t="shared" si="68"/>
        <v>1.8285265842652443E-3</v>
      </c>
      <c r="T138" s="6">
        <f t="shared" si="69"/>
        <v>3.5428909404466857E-4</v>
      </c>
      <c r="U138" s="6">
        <f t="shared" si="70"/>
        <v>9.7276602545171009E-4</v>
      </c>
      <c r="V138" s="6">
        <f t="shared" si="71"/>
        <v>3.9509738639664782E-4</v>
      </c>
      <c r="W138" s="6">
        <f t="shared" si="72"/>
        <v>2.0515801441245429E-4</v>
      </c>
      <c r="X138" s="6">
        <f t="shared" si="73"/>
        <v>7.8369895925334276E-4</v>
      </c>
      <c r="Y138" s="6">
        <f t="shared" si="74"/>
        <v>5.5741451206614556E-3</v>
      </c>
      <c r="Z138" s="6">
        <f t="shared" si="63"/>
        <v>0.16499999999999959</v>
      </c>
      <c r="AA138" s="6">
        <f t="shared" si="75"/>
        <v>1.3388384808710185E-4</v>
      </c>
      <c r="AC138" s="6">
        <f t="shared" si="76"/>
        <v>-1.3388384808710185E-4</v>
      </c>
      <c r="AD138" s="6">
        <f t="shared" si="77"/>
        <v>8.1105861913255417E-4</v>
      </c>
      <c r="AE138" s="6">
        <f t="shared" si="78"/>
        <v>-1.1352433580787968E-3</v>
      </c>
      <c r="AF138" s="6">
        <f t="shared" si="79"/>
        <v>-1.4362921835004983E-3</v>
      </c>
      <c r="AG138" s="6">
        <f t="shared" si="80"/>
        <v>1.6946427361781424E-3</v>
      </c>
      <c r="AH138" s="6">
        <f t="shared" si="81"/>
        <v>2.2040524595756672E-4</v>
      </c>
      <c r="AI138" s="6">
        <f t="shared" si="82"/>
        <v>8.3888217736460824E-4</v>
      </c>
      <c r="AJ138" s="6">
        <f t="shared" si="83"/>
        <v>2.6121353830954597E-4</v>
      </c>
      <c r="AK138" s="6">
        <f t="shared" si="84"/>
        <v>7.1274166325352439E-5</v>
      </c>
      <c r="AL138" s="6">
        <f t="shared" si="85"/>
        <v>6.4981511116624091E-4</v>
      </c>
      <c r="AM138" s="6">
        <f t="shared" si="86"/>
        <v>5.4402612725743538E-3</v>
      </c>
      <c r="AN138" s="6"/>
      <c r="AO138" s="6"/>
      <c r="AP138" s="6"/>
    </row>
    <row r="139" spans="1:42" x14ac:dyDescent="0.35">
      <c r="A139" s="7">
        <v>45547</v>
      </c>
      <c r="B139">
        <v>57.207599999999999</v>
      </c>
      <c r="C139">
        <v>59.792000000000002</v>
      </c>
      <c r="D139">
        <v>27.3628</v>
      </c>
      <c r="E139">
        <v>31.2498</v>
      </c>
      <c r="F139">
        <v>25.484999999999999</v>
      </c>
      <c r="G139">
        <v>34.152900000000002</v>
      </c>
      <c r="H139">
        <v>28.783899999999999</v>
      </c>
      <c r="I139">
        <v>58.719700000000003</v>
      </c>
      <c r="J139">
        <v>58.491500000000002</v>
      </c>
      <c r="K139">
        <v>54.690643000000001</v>
      </c>
      <c r="L139">
        <v>12235.06</v>
      </c>
      <c r="M139">
        <v>3.4641999999999999</v>
      </c>
      <c r="O139" s="6">
        <f t="shared" si="64"/>
        <v>1.9406781883501978E-4</v>
      </c>
      <c r="P139" s="6">
        <f t="shared" si="65"/>
        <v>0</v>
      </c>
      <c r="Q139" s="6">
        <f t="shared" si="66"/>
        <v>-3.9088899848394032E-4</v>
      </c>
      <c r="R139" s="6">
        <f t="shared" si="67"/>
        <v>1.6764163795175424E-3</v>
      </c>
      <c r="S139" s="6">
        <f t="shared" si="68"/>
        <v>-9.1342817827921863E-4</v>
      </c>
      <c r="T139" s="6">
        <f t="shared" si="69"/>
        <v>1.0551955189364026E-3</v>
      </c>
      <c r="U139" s="6">
        <f t="shared" si="70"/>
        <v>-1.9451536150338899E-4</v>
      </c>
      <c r="V139" s="6">
        <f t="shared" si="71"/>
        <v>3.9354920046497099E-4</v>
      </c>
      <c r="W139" s="6">
        <f t="shared" si="72"/>
        <v>2.0520011286007112E-4</v>
      </c>
      <c r="X139" s="6">
        <f t="shared" si="73"/>
        <v>3.9199393633126967E-4</v>
      </c>
      <c r="Y139" s="6">
        <f t="shared" si="74"/>
        <v>7.5107976465453863E-3</v>
      </c>
      <c r="Z139" s="6">
        <f t="shared" si="63"/>
        <v>-0.1024999999999987</v>
      </c>
      <c r="AA139" s="6">
        <f t="shared" si="75"/>
        <v>1.3514989844254366E-4</v>
      </c>
      <c r="AC139" s="6">
        <f t="shared" si="76"/>
        <v>5.891792039247612E-5</v>
      </c>
      <c r="AD139" s="6">
        <f t="shared" si="77"/>
        <v>-1.3514989844254366E-4</v>
      </c>
      <c r="AE139" s="6">
        <f t="shared" si="78"/>
        <v>-5.2603889692648398E-4</v>
      </c>
      <c r="AF139" s="6">
        <f t="shared" si="79"/>
        <v>1.5412664810749988E-3</v>
      </c>
      <c r="AG139" s="6">
        <f t="shared" si="80"/>
        <v>-1.0485780767217623E-3</v>
      </c>
      <c r="AH139" s="6">
        <f t="shared" si="81"/>
        <v>9.2004562049385896E-4</v>
      </c>
      <c r="AI139" s="6">
        <f t="shared" si="82"/>
        <v>-3.2966525994593265E-4</v>
      </c>
      <c r="AJ139" s="6">
        <f t="shared" si="83"/>
        <v>2.5839930202242734E-4</v>
      </c>
      <c r="AK139" s="6">
        <f t="shared" si="84"/>
        <v>7.0050214417527457E-5</v>
      </c>
      <c r="AL139" s="6">
        <f t="shared" si="85"/>
        <v>2.5684403788872601E-4</v>
      </c>
      <c r="AM139" s="6">
        <f t="shared" si="86"/>
        <v>7.3756477481028426E-3</v>
      </c>
      <c r="AN139" s="6"/>
      <c r="AO139" s="6"/>
      <c r="AP139" s="6"/>
    </row>
    <row r="140" spans="1:42" x14ac:dyDescent="0.35">
      <c r="A140" s="7">
        <v>45546</v>
      </c>
      <c r="B140">
        <v>57.1965</v>
      </c>
      <c r="C140">
        <v>59.792000000000002</v>
      </c>
      <c r="D140">
        <v>27.3735</v>
      </c>
      <c r="E140">
        <v>31.197500000000002</v>
      </c>
      <c r="F140">
        <v>25.508299999999998</v>
      </c>
      <c r="G140">
        <v>34.116900000000001</v>
      </c>
      <c r="H140">
        <v>28.7895</v>
      </c>
      <c r="I140">
        <v>58.696599999999997</v>
      </c>
      <c r="J140">
        <v>58.479500000000002</v>
      </c>
      <c r="K140">
        <v>54.669212999999999</v>
      </c>
      <c r="L140">
        <v>12143.85</v>
      </c>
      <c r="M140">
        <v>3.4437000000000002</v>
      </c>
      <c r="O140" s="6">
        <f t="shared" si="64"/>
        <v>0</v>
      </c>
      <c r="P140" s="6">
        <f t="shared" si="65"/>
        <v>3.797936398786117E-4</v>
      </c>
      <c r="Q140" s="6">
        <f t="shared" si="66"/>
        <v>-3.9438656456436405E-4</v>
      </c>
      <c r="R140" s="6">
        <f t="shared" si="67"/>
        <v>-3.7168646324303722E-4</v>
      </c>
      <c r="S140" s="6">
        <f t="shared" si="68"/>
        <v>1.1460373404084123E-3</v>
      </c>
      <c r="T140" s="6">
        <f t="shared" si="69"/>
        <v>1.4118489644483478E-3</v>
      </c>
      <c r="U140" s="6">
        <f t="shared" si="70"/>
        <v>3.8918212681071651E-4</v>
      </c>
      <c r="V140" s="6">
        <f t="shared" si="71"/>
        <v>-1.9588438392670326E-4</v>
      </c>
      <c r="W140" s="6">
        <f t="shared" si="72"/>
        <v>4.105687232167643E-4</v>
      </c>
      <c r="X140" s="6">
        <f t="shared" si="73"/>
        <v>1.960536895115883E-4</v>
      </c>
      <c r="Y140" s="6">
        <f t="shared" si="74"/>
        <v>1.0676147698361449E-2</v>
      </c>
      <c r="Z140" s="6">
        <f t="shared" si="63"/>
        <v>-0.10250000000000092</v>
      </c>
      <c r="AA140" s="6">
        <f t="shared" si="75"/>
        <v>1.3436345994533028E-4</v>
      </c>
      <c r="AC140" s="6">
        <f t="shared" si="76"/>
        <v>-1.3436345994533028E-4</v>
      </c>
      <c r="AD140" s="6">
        <f t="shared" si="77"/>
        <v>2.4543017993328142E-4</v>
      </c>
      <c r="AE140" s="6">
        <f t="shared" si="78"/>
        <v>-5.2875002450969433E-4</v>
      </c>
      <c r="AF140" s="6">
        <f t="shared" si="79"/>
        <v>-5.060499231883675E-4</v>
      </c>
      <c r="AG140" s="6">
        <f t="shared" si="80"/>
        <v>1.011673880463082E-3</v>
      </c>
      <c r="AH140" s="6">
        <f t="shared" si="81"/>
        <v>1.2774855045030176E-3</v>
      </c>
      <c r="AI140" s="6">
        <f t="shared" si="82"/>
        <v>2.5481866686538623E-4</v>
      </c>
      <c r="AJ140" s="6">
        <f t="shared" si="83"/>
        <v>-3.3024784387203354E-4</v>
      </c>
      <c r="AK140" s="6">
        <f t="shared" si="84"/>
        <v>2.7620526327143402E-4</v>
      </c>
      <c r="AL140" s="6">
        <f t="shared" si="85"/>
        <v>6.1690229566258026E-5</v>
      </c>
      <c r="AM140" s="6">
        <f t="shared" si="86"/>
        <v>1.0541784238416119E-2</v>
      </c>
      <c r="AN140" s="6"/>
      <c r="AO140" s="6"/>
      <c r="AP140" s="6"/>
    </row>
    <row r="141" spans="1:42" x14ac:dyDescent="0.35">
      <c r="A141" s="7">
        <v>45545</v>
      </c>
      <c r="B141">
        <v>57.1965</v>
      </c>
      <c r="C141">
        <v>59.769300000000001</v>
      </c>
      <c r="D141">
        <v>27.3843</v>
      </c>
      <c r="E141">
        <v>31.209099999999999</v>
      </c>
      <c r="F141">
        <v>25.479099999999999</v>
      </c>
      <c r="G141">
        <v>34.068800000000003</v>
      </c>
      <c r="H141">
        <v>28.778300000000002</v>
      </c>
      <c r="I141">
        <v>58.708100000000002</v>
      </c>
      <c r="J141">
        <v>58.455500000000001</v>
      </c>
      <c r="K141">
        <v>54.658496999999997</v>
      </c>
      <c r="L141">
        <v>12015.57</v>
      </c>
      <c r="M141">
        <v>3.4232</v>
      </c>
      <c r="O141" s="6">
        <f t="shared" si="64"/>
        <v>1.3533102704519351E-3</v>
      </c>
      <c r="P141" s="6">
        <f t="shared" si="65"/>
        <v>-1.1347456097544617E-3</v>
      </c>
      <c r="Q141" s="6">
        <f t="shared" si="66"/>
        <v>5.8827398221295013E-4</v>
      </c>
      <c r="R141" s="6">
        <f t="shared" si="67"/>
        <v>0</v>
      </c>
      <c r="S141" s="6">
        <f t="shared" si="68"/>
        <v>2.5221325988589172E-3</v>
      </c>
      <c r="T141" s="6">
        <f t="shared" si="69"/>
        <v>1.0607445192418741E-3</v>
      </c>
      <c r="U141" s="6">
        <f t="shared" si="70"/>
        <v>-3.8903072300655595E-4</v>
      </c>
      <c r="V141" s="6">
        <f t="shared" si="71"/>
        <v>0</v>
      </c>
      <c r="W141" s="6">
        <f t="shared" si="72"/>
        <v>0</v>
      </c>
      <c r="X141" s="6">
        <f t="shared" si="73"/>
        <v>1.9607383150521684E-4</v>
      </c>
      <c r="Y141" s="6">
        <f t="shared" si="74"/>
        <v>4.5001814117344718E-3</v>
      </c>
      <c r="Z141" s="6">
        <f t="shared" si="63"/>
        <v>0.3180000000000005</v>
      </c>
      <c r="AA141" s="6">
        <f t="shared" si="75"/>
        <v>1.3357686619852593E-4</v>
      </c>
      <c r="AC141" s="6">
        <f t="shared" si="76"/>
        <v>1.2197334042534091E-3</v>
      </c>
      <c r="AD141" s="6">
        <f t="shared" si="77"/>
        <v>-1.2683224759529876E-3</v>
      </c>
      <c r="AE141" s="6">
        <f t="shared" si="78"/>
        <v>4.546971160144242E-4</v>
      </c>
      <c r="AF141" s="6">
        <f t="shared" si="79"/>
        <v>-1.3357686619852593E-4</v>
      </c>
      <c r="AG141" s="6">
        <f t="shared" si="80"/>
        <v>2.3885557326603912E-3</v>
      </c>
      <c r="AH141" s="6">
        <f t="shared" si="81"/>
        <v>9.2716765304334814E-4</v>
      </c>
      <c r="AI141" s="6">
        <f t="shared" si="82"/>
        <v>-5.2260758920508188E-4</v>
      </c>
      <c r="AJ141" s="6">
        <f t="shared" si="83"/>
        <v>-1.3357686619852593E-4</v>
      </c>
      <c r="AK141" s="6">
        <f t="shared" si="84"/>
        <v>-1.3357686619852593E-4</v>
      </c>
      <c r="AL141" s="6">
        <f t="shared" si="85"/>
        <v>6.249696530669091E-5</v>
      </c>
      <c r="AM141" s="6">
        <f t="shared" si="86"/>
        <v>4.3666045455359459E-3</v>
      </c>
      <c r="AN141" s="6"/>
      <c r="AO141" s="6"/>
      <c r="AP141" s="6"/>
    </row>
    <row r="142" spans="1:42" x14ac:dyDescent="0.35">
      <c r="A142" s="7">
        <v>45544</v>
      </c>
      <c r="B142">
        <v>57.119199999999999</v>
      </c>
      <c r="C142">
        <v>59.837200000000003</v>
      </c>
      <c r="D142">
        <v>27.368200000000002</v>
      </c>
      <c r="E142">
        <v>31.209099999999999</v>
      </c>
      <c r="F142">
        <v>25.414999999999999</v>
      </c>
      <c r="G142">
        <v>34.032699999999998</v>
      </c>
      <c r="H142">
        <v>28.7895</v>
      </c>
      <c r="I142">
        <v>58.708100000000002</v>
      </c>
      <c r="J142">
        <v>58.455500000000001</v>
      </c>
      <c r="K142">
        <v>54.647781999999999</v>
      </c>
      <c r="L142">
        <v>11961.74</v>
      </c>
      <c r="M142">
        <v>3.4868000000000001</v>
      </c>
      <c r="O142" s="6">
        <f t="shared" si="64"/>
        <v>-7.7322202668150819E-4</v>
      </c>
      <c r="P142" s="6">
        <f t="shared" si="65"/>
        <v>1.7041821097707466E-3</v>
      </c>
      <c r="Q142" s="6">
        <f t="shared" si="66"/>
        <v>-1.3719723562164443E-3</v>
      </c>
      <c r="R142" s="6">
        <f t="shared" si="67"/>
        <v>7.4713491396716236E-4</v>
      </c>
      <c r="S142" s="6">
        <f t="shared" si="68"/>
        <v>3.6845867378572095E-3</v>
      </c>
      <c r="T142" s="6">
        <f t="shared" si="69"/>
        <v>-7.0764135209422374E-4</v>
      </c>
      <c r="U142" s="6">
        <f t="shared" si="70"/>
        <v>5.8388680937127013E-4</v>
      </c>
      <c r="V142" s="6">
        <f t="shared" si="71"/>
        <v>3.9362699156519909E-4</v>
      </c>
      <c r="W142" s="6">
        <f t="shared" si="72"/>
        <v>-8.2046373293909181E-4</v>
      </c>
      <c r="X142" s="6">
        <f t="shared" si="73"/>
        <v>3.9230150312796752E-4</v>
      </c>
      <c r="Y142" s="6">
        <f t="shared" si="74"/>
        <v>1.168597978444752E-2</v>
      </c>
      <c r="Z142" s="6">
        <f t="shared" si="63"/>
        <v>-8.0000000000013394E-3</v>
      </c>
      <c r="AA142" s="6">
        <f t="shared" si="75"/>
        <v>1.3601671908602952E-4</v>
      </c>
      <c r="AC142" s="6">
        <f t="shared" si="76"/>
        <v>-9.0923874576753771E-4</v>
      </c>
      <c r="AD142" s="6">
        <f t="shared" si="77"/>
        <v>1.5681653906847171E-3</v>
      </c>
      <c r="AE142" s="6">
        <f t="shared" si="78"/>
        <v>-1.5079890753024738E-3</v>
      </c>
      <c r="AF142" s="6">
        <f t="shared" si="79"/>
        <v>6.1111819488113284E-4</v>
      </c>
      <c r="AG142" s="6">
        <f t="shared" si="80"/>
        <v>3.5485700187711799E-3</v>
      </c>
      <c r="AH142" s="6">
        <f t="shared" si="81"/>
        <v>-8.4365807118025327E-4</v>
      </c>
      <c r="AI142" s="6">
        <f t="shared" si="82"/>
        <v>4.4787009028524061E-4</v>
      </c>
      <c r="AJ142" s="6">
        <f t="shared" si="83"/>
        <v>2.5761027247916957E-4</v>
      </c>
      <c r="AK142" s="6">
        <f t="shared" si="84"/>
        <v>-9.5648045202512133E-4</v>
      </c>
      <c r="AL142" s="6">
        <f t="shared" si="85"/>
        <v>2.56284784041938E-4</v>
      </c>
      <c r="AM142" s="6">
        <f t="shared" si="86"/>
        <v>1.154996306536149E-2</v>
      </c>
      <c r="AN142" s="6"/>
      <c r="AO142" s="6"/>
      <c r="AP142" s="6"/>
    </row>
    <row r="143" spans="1:42" x14ac:dyDescent="0.35">
      <c r="A143" s="7">
        <v>45541</v>
      </c>
      <c r="B143">
        <v>57.163400000000003</v>
      </c>
      <c r="C143">
        <v>59.735399999999998</v>
      </c>
      <c r="D143">
        <v>27.405799999999999</v>
      </c>
      <c r="E143">
        <v>31.1858</v>
      </c>
      <c r="F143">
        <v>25.3217</v>
      </c>
      <c r="G143">
        <v>34.056800000000003</v>
      </c>
      <c r="H143">
        <v>28.7727</v>
      </c>
      <c r="I143">
        <v>58.685000000000002</v>
      </c>
      <c r="J143">
        <v>58.503500000000003</v>
      </c>
      <c r="K143">
        <v>54.626351999999997</v>
      </c>
      <c r="L143">
        <v>11823.57</v>
      </c>
      <c r="M143">
        <v>3.4851999999999999</v>
      </c>
      <c r="O143" s="6">
        <f t="shared" si="64"/>
        <v>5.7937731816570803E-4</v>
      </c>
      <c r="P143" s="6">
        <f t="shared" si="65"/>
        <v>-9.3737968899110236E-5</v>
      </c>
      <c r="Q143" s="6">
        <f t="shared" si="66"/>
        <v>1.5714766032715044E-3</v>
      </c>
      <c r="R143" s="6">
        <f t="shared" si="67"/>
        <v>-3.7503005048489246E-4</v>
      </c>
      <c r="S143" s="6">
        <f t="shared" si="68"/>
        <v>2.2910502885542527E-4</v>
      </c>
      <c r="T143" s="6">
        <f t="shared" si="69"/>
        <v>1.0611186718676446E-3</v>
      </c>
      <c r="U143" s="6">
        <f t="shared" si="70"/>
        <v>1.946668242540639E-4</v>
      </c>
      <c r="V143" s="6">
        <f t="shared" si="71"/>
        <v>7.8958094227887798E-4</v>
      </c>
      <c r="W143" s="6">
        <f t="shared" si="72"/>
        <v>8.2113744643375064E-4</v>
      </c>
      <c r="X143" s="6">
        <f t="shared" si="73"/>
        <v>1.9620754759674952E-4</v>
      </c>
      <c r="Y143" s="6">
        <f t="shared" si="74"/>
        <v>-1.7136724711797058E-2</v>
      </c>
      <c r="Z143" s="6">
        <f t="shared" si="63"/>
        <v>0.25900000000000034</v>
      </c>
      <c r="AA143" s="6">
        <f t="shared" si="75"/>
        <v>1.3595535745491993E-4</v>
      </c>
      <c r="AC143" s="6">
        <f t="shared" si="76"/>
        <v>4.434219607107881E-4</v>
      </c>
      <c r="AD143" s="6">
        <f t="shared" si="77"/>
        <v>-2.2969332635403017E-4</v>
      </c>
      <c r="AE143" s="6">
        <f t="shared" si="78"/>
        <v>1.4355212458165845E-3</v>
      </c>
      <c r="AF143" s="6">
        <f t="shared" si="79"/>
        <v>-5.109854079398124E-4</v>
      </c>
      <c r="AG143" s="6">
        <f t="shared" si="80"/>
        <v>9.3149671400505341E-5</v>
      </c>
      <c r="AH143" s="6">
        <f t="shared" si="81"/>
        <v>9.251633144127247E-4</v>
      </c>
      <c r="AI143" s="6">
        <f t="shared" si="82"/>
        <v>5.8711466799143963E-5</v>
      </c>
      <c r="AJ143" s="6">
        <f t="shared" si="83"/>
        <v>6.5362558482395805E-4</v>
      </c>
      <c r="AK143" s="6">
        <f t="shared" si="84"/>
        <v>6.8518208897883071E-4</v>
      </c>
      <c r="AL143" s="6">
        <f t="shared" si="85"/>
        <v>6.0252190141829587E-5</v>
      </c>
      <c r="AM143" s="6">
        <f t="shared" si="86"/>
        <v>-1.7272680069251978E-2</v>
      </c>
      <c r="AN143" s="6"/>
      <c r="AO143" s="6"/>
      <c r="AP143" s="6"/>
    </row>
    <row r="144" spans="1:42" x14ac:dyDescent="0.35">
      <c r="A144" s="7">
        <v>45540</v>
      </c>
      <c r="B144">
        <v>57.130299999999998</v>
      </c>
      <c r="C144">
        <v>59.741</v>
      </c>
      <c r="D144">
        <v>27.3628</v>
      </c>
      <c r="E144">
        <v>31.197500000000002</v>
      </c>
      <c r="F144">
        <v>25.315899999999999</v>
      </c>
      <c r="G144">
        <v>34.020699999999998</v>
      </c>
      <c r="H144">
        <v>28.767099999999999</v>
      </c>
      <c r="I144">
        <v>58.6387</v>
      </c>
      <c r="J144">
        <v>58.455500000000001</v>
      </c>
      <c r="K144">
        <v>54.615636000000002</v>
      </c>
      <c r="L144">
        <v>12029.72</v>
      </c>
      <c r="M144">
        <v>3.5369999999999999</v>
      </c>
      <c r="O144" s="6">
        <f t="shared" si="64"/>
        <v>0</v>
      </c>
      <c r="P144" s="6">
        <f t="shared" si="65"/>
        <v>-1.6076955472515975E-3</v>
      </c>
      <c r="Q144" s="6">
        <f t="shared" si="66"/>
        <v>1.573950028916693E-3</v>
      </c>
      <c r="R144" s="6">
        <f t="shared" si="67"/>
        <v>1.8690208193505864E-3</v>
      </c>
      <c r="S144" s="6">
        <f t="shared" si="68"/>
        <v>1.4319790187384829E-3</v>
      </c>
      <c r="T144" s="6">
        <f t="shared" si="69"/>
        <v>3.5285088815517618E-4</v>
      </c>
      <c r="U144" s="6">
        <f t="shared" si="70"/>
        <v>-5.8365961527107046E-4</v>
      </c>
      <c r="V144" s="6">
        <f t="shared" si="71"/>
        <v>-1.9778244953561064E-4</v>
      </c>
      <c r="W144" s="6">
        <f t="shared" si="72"/>
        <v>4.1073735912999787E-4</v>
      </c>
      <c r="X144" s="6">
        <f t="shared" si="73"/>
        <v>2.943613249366539E-4</v>
      </c>
      <c r="Y144" s="6">
        <f t="shared" si="74"/>
        <v>-2.9811805209649656E-3</v>
      </c>
      <c r="Z144" s="6">
        <f t="shared" si="63"/>
        <v>6.0500000000001108E-2</v>
      </c>
      <c r="AA144" s="6">
        <f t="shared" si="75"/>
        <v>1.3794146049472822E-4</v>
      </c>
      <c r="AC144" s="6">
        <f t="shared" si="76"/>
        <v>-1.3794146049472822E-4</v>
      </c>
      <c r="AD144" s="6">
        <f t="shared" si="77"/>
        <v>-1.7456370077463257E-3</v>
      </c>
      <c r="AE144" s="6">
        <f t="shared" si="78"/>
        <v>1.4360085684219648E-3</v>
      </c>
      <c r="AF144" s="6">
        <f t="shared" si="79"/>
        <v>1.7310793588558582E-3</v>
      </c>
      <c r="AG144" s="6">
        <f t="shared" si="80"/>
        <v>1.2940375582437547E-3</v>
      </c>
      <c r="AH144" s="6">
        <f t="shared" si="81"/>
        <v>2.1490942766044796E-4</v>
      </c>
      <c r="AI144" s="6">
        <f t="shared" si="82"/>
        <v>-7.2160107576579868E-4</v>
      </c>
      <c r="AJ144" s="6">
        <f t="shared" si="83"/>
        <v>-3.3572391003033886E-4</v>
      </c>
      <c r="AK144" s="6">
        <f t="shared" si="84"/>
        <v>2.7279589863526965E-4</v>
      </c>
      <c r="AL144" s="6">
        <f t="shared" si="85"/>
        <v>1.5641986444192568E-4</v>
      </c>
      <c r="AM144" s="6">
        <f t="shared" si="86"/>
        <v>-3.1191219814596938E-3</v>
      </c>
      <c r="AN144" s="6"/>
      <c r="AO144" s="6"/>
      <c r="AP144" s="6"/>
    </row>
    <row r="145" spans="1:42" x14ac:dyDescent="0.35">
      <c r="A145" s="7">
        <v>45539</v>
      </c>
      <c r="B145">
        <v>57.130299999999998</v>
      </c>
      <c r="C145">
        <v>59.837200000000003</v>
      </c>
      <c r="D145">
        <v>27.319800000000001</v>
      </c>
      <c r="E145">
        <v>31.139299999999999</v>
      </c>
      <c r="F145">
        <v>25.279699999999998</v>
      </c>
      <c r="G145">
        <v>34.008699999999997</v>
      </c>
      <c r="H145">
        <v>28.783899999999999</v>
      </c>
      <c r="I145">
        <v>58.650300000000001</v>
      </c>
      <c r="J145">
        <v>58.4315</v>
      </c>
      <c r="K145">
        <v>54.599564000000001</v>
      </c>
      <c r="L145">
        <v>12065.69</v>
      </c>
      <c r="M145">
        <v>3.5491000000000001</v>
      </c>
      <c r="O145" s="6">
        <f t="shared" si="64"/>
        <v>0</v>
      </c>
      <c r="P145" s="6">
        <f t="shared" si="65"/>
        <v>2.65420886478962E-3</v>
      </c>
      <c r="Q145" s="6">
        <f t="shared" si="66"/>
        <v>-9.9097155436267403E-4</v>
      </c>
      <c r="R145" s="6">
        <f t="shared" si="67"/>
        <v>1.1284649661460477E-3</v>
      </c>
      <c r="S145" s="6">
        <f t="shared" si="68"/>
        <v>5.6648884327274995E-3</v>
      </c>
      <c r="T145" s="6">
        <f t="shared" si="69"/>
        <v>7.0914473026006952E-4</v>
      </c>
      <c r="U145" s="6">
        <f t="shared" si="70"/>
        <v>7.7881890721953617E-4</v>
      </c>
      <c r="V145" s="6">
        <f t="shared" si="71"/>
        <v>1.9782157517145293E-4</v>
      </c>
      <c r="W145" s="6">
        <f t="shared" si="72"/>
        <v>2.0541086452308122E-4</v>
      </c>
      <c r="X145" s="6">
        <f t="shared" si="73"/>
        <v>4.9088579424449996E-4</v>
      </c>
      <c r="Y145" s="6">
        <f t="shared" si="74"/>
        <v>-1.5623228629565444E-3</v>
      </c>
      <c r="Z145" s="6">
        <f t="shared" si="63"/>
        <v>0.44799999999999951</v>
      </c>
      <c r="AA145" s="6">
        <f t="shared" si="75"/>
        <v>1.3840525316433094E-4</v>
      </c>
      <c r="AC145" s="6">
        <f t="shared" si="76"/>
        <v>-1.3840525316433094E-4</v>
      </c>
      <c r="AD145" s="6">
        <f t="shared" si="77"/>
        <v>2.5158036116252891E-3</v>
      </c>
      <c r="AE145" s="6">
        <f t="shared" si="78"/>
        <v>-1.129376807527005E-3</v>
      </c>
      <c r="AF145" s="6">
        <f t="shared" si="79"/>
        <v>9.900597129817168E-4</v>
      </c>
      <c r="AG145" s="6">
        <f t="shared" si="80"/>
        <v>5.5264831795631686E-3</v>
      </c>
      <c r="AH145" s="6">
        <f t="shared" si="81"/>
        <v>5.7073947709573858E-4</v>
      </c>
      <c r="AI145" s="6">
        <f t="shared" si="82"/>
        <v>6.4041365405520523E-4</v>
      </c>
      <c r="AJ145" s="6">
        <f t="shared" si="83"/>
        <v>5.9416322007121991E-5</v>
      </c>
      <c r="AK145" s="6">
        <f t="shared" si="84"/>
        <v>6.7005611358750272E-5</v>
      </c>
      <c r="AL145" s="6">
        <f t="shared" si="85"/>
        <v>3.5248054108016902E-4</v>
      </c>
      <c r="AM145" s="6">
        <f t="shared" si="86"/>
        <v>-1.7007281161208754E-3</v>
      </c>
      <c r="AN145" s="6"/>
      <c r="AO145" s="6"/>
      <c r="AP145" s="6"/>
    </row>
    <row r="146" spans="1:42" x14ac:dyDescent="0.35">
      <c r="A146" s="7">
        <v>45538</v>
      </c>
      <c r="B146">
        <v>57.130299999999998</v>
      </c>
      <c r="C146">
        <v>59.678800000000003</v>
      </c>
      <c r="D146">
        <v>27.346900000000002</v>
      </c>
      <c r="E146">
        <v>31.104199999999999</v>
      </c>
      <c r="F146">
        <v>25.1373</v>
      </c>
      <c r="G146">
        <v>33.9846</v>
      </c>
      <c r="H146">
        <v>28.761500000000002</v>
      </c>
      <c r="I146">
        <v>58.6387</v>
      </c>
      <c r="J146">
        <v>58.419499999999999</v>
      </c>
      <c r="K146">
        <v>54.572775</v>
      </c>
      <c r="L146">
        <v>12084.57</v>
      </c>
      <c r="M146">
        <v>3.6387</v>
      </c>
      <c r="O146" s="6">
        <f t="shared" si="64"/>
        <v>8.3037126705187703E-4</v>
      </c>
      <c r="P146" s="6">
        <f t="shared" si="65"/>
        <v>7.378242234401533E-4</v>
      </c>
      <c r="Q146" s="6">
        <f t="shared" si="66"/>
        <v>1.288824935833377E-3</v>
      </c>
      <c r="R146" s="6">
        <f t="shared" si="67"/>
        <v>-3.695883428623814E-4</v>
      </c>
      <c r="S146" s="6">
        <f t="shared" si="68"/>
        <v>6.1600902999592311E-3</v>
      </c>
      <c r="T146" s="6">
        <f t="shared" si="69"/>
        <v>-2.0643137991890326E-3</v>
      </c>
      <c r="U146" s="6">
        <f t="shared" si="70"/>
        <v>5.8445556920050379E-4</v>
      </c>
      <c r="V146" s="6">
        <f t="shared" si="71"/>
        <v>5.6649973125399988E-4</v>
      </c>
      <c r="W146" s="6">
        <f t="shared" si="72"/>
        <v>1.4365131471807402E-3</v>
      </c>
      <c r="X146" s="6">
        <f t="shared" si="73"/>
        <v>8.4224910638752704E-5</v>
      </c>
      <c r="Y146" s="6">
        <f t="shared" si="74"/>
        <v>-2.1050789708394801E-2</v>
      </c>
      <c r="Z146" s="6">
        <f t="shared" si="63"/>
        <v>0.32000000000000028</v>
      </c>
      <c r="AA146" s="6">
        <f t="shared" si="75"/>
        <v>1.4183793982569526E-4</v>
      </c>
      <c r="AC146" s="6">
        <f t="shared" si="76"/>
        <v>6.8853332722618177E-4</v>
      </c>
      <c r="AD146" s="6">
        <f t="shared" si="77"/>
        <v>5.9598628361445805E-4</v>
      </c>
      <c r="AE146" s="6">
        <f t="shared" si="78"/>
        <v>1.1469869960076817E-3</v>
      </c>
      <c r="AF146" s="6">
        <f t="shared" si="79"/>
        <v>-5.1142628268807666E-4</v>
      </c>
      <c r="AG146" s="6">
        <f t="shared" si="80"/>
        <v>6.0182523601335358E-3</v>
      </c>
      <c r="AH146" s="6">
        <f t="shared" si="81"/>
        <v>-2.2061517390147278E-3</v>
      </c>
      <c r="AI146" s="6">
        <f t="shared" si="82"/>
        <v>4.4261762937480853E-4</v>
      </c>
      <c r="AJ146" s="6">
        <f t="shared" si="83"/>
        <v>4.2466179142830462E-4</v>
      </c>
      <c r="AK146" s="6">
        <f t="shared" si="84"/>
        <v>1.2946752073550449E-3</v>
      </c>
      <c r="AL146" s="6">
        <f t="shared" si="85"/>
        <v>-5.7613029186942555E-5</v>
      </c>
      <c r="AM146" s="6">
        <f t="shared" si="86"/>
        <v>-2.1192627648220497E-2</v>
      </c>
      <c r="AN146" s="6"/>
      <c r="AO146" s="6"/>
      <c r="AP146" s="6"/>
    </row>
    <row r="147" spans="1:42" x14ac:dyDescent="0.35">
      <c r="A147" s="7">
        <v>45534</v>
      </c>
      <c r="B147">
        <v>57.082900000000002</v>
      </c>
      <c r="C147">
        <v>59.634799999999998</v>
      </c>
      <c r="D147">
        <v>27.311699999999998</v>
      </c>
      <c r="E147">
        <v>31.1157</v>
      </c>
      <c r="F147">
        <v>24.9834</v>
      </c>
      <c r="G147">
        <v>34.054900000000004</v>
      </c>
      <c r="H147">
        <v>28.744700000000002</v>
      </c>
      <c r="I147">
        <v>58.605499999999999</v>
      </c>
      <c r="J147">
        <v>58.335700000000003</v>
      </c>
      <c r="K147">
        <v>54.568179000000001</v>
      </c>
      <c r="L147">
        <v>12344.43</v>
      </c>
      <c r="M147">
        <v>3.7027000000000001</v>
      </c>
      <c r="O147" s="6">
        <f t="shared" si="64"/>
        <v>2.891368651254389E-4</v>
      </c>
      <c r="P147" s="6">
        <f t="shared" si="65"/>
        <v>1.8952258757032325E-4</v>
      </c>
      <c r="Q147" s="6">
        <f t="shared" si="66"/>
        <v>-7.0250156416373777E-4</v>
      </c>
      <c r="R147" s="6">
        <f t="shared" si="67"/>
        <v>3.697249889083043E-4</v>
      </c>
      <c r="S147" s="6">
        <f t="shared" si="68"/>
        <v>-4.6809174598227976E-4</v>
      </c>
      <c r="T147" s="6">
        <f t="shared" si="69"/>
        <v>1.5793560227288506E-3</v>
      </c>
      <c r="U147" s="6">
        <f t="shared" si="70"/>
        <v>9.7504239693280148E-4</v>
      </c>
      <c r="V147" s="6">
        <f t="shared" si="71"/>
        <v>7.872348418871411E-4</v>
      </c>
      <c r="W147" s="6">
        <f t="shared" si="72"/>
        <v>2.0403334487806291E-4</v>
      </c>
      <c r="X147" s="6">
        <f t="shared" si="73"/>
        <v>6.8445653382842586E-4</v>
      </c>
      <c r="Y147" s="6">
        <f t="shared" si="74"/>
        <v>1.0233743446885324E-2</v>
      </c>
      <c r="Z147" s="6">
        <f t="shared" si="63"/>
        <v>-0.1815000000000011</v>
      </c>
      <c r="AA147" s="6">
        <f t="shared" si="75"/>
        <v>1.4428804960120445E-4</v>
      </c>
      <c r="AC147" s="6">
        <f t="shared" si="76"/>
        <v>1.4484881552423445E-4</v>
      </c>
      <c r="AD147" s="6">
        <f t="shared" si="77"/>
        <v>4.5234537969118804E-5</v>
      </c>
      <c r="AE147" s="6">
        <f t="shared" si="78"/>
        <v>-8.4678961376494222E-4</v>
      </c>
      <c r="AF147" s="6">
        <f t="shared" si="79"/>
        <v>2.2543693930709985E-4</v>
      </c>
      <c r="AG147" s="6">
        <f t="shared" si="80"/>
        <v>-6.1237979558348421E-4</v>
      </c>
      <c r="AH147" s="6">
        <f t="shared" si="81"/>
        <v>1.4350679731276461E-3</v>
      </c>
      <c r="AI147" s="6">
        <f t="shared" si="82"/>
        <v>8.3075434733159703E-4</v>
      </c>
      <c r="AJ147" s="6">
        <f t="shared" si="83"/>
        <v>6.4294679228593665E-4</v>
      </c>
      <c r="AK147" s="6">
        <f t="shared" si="84"/>
        <v>5.9745295276858457E-5</v>
      </c>
      <c r="AL147" s="6">
        <f t="shared" si="85"/>
        <v>5.4016848422722141E-4</v>
      </c>
      <c r="AM147" s="6">
        <f t="shared" si="86"/>
        <v>1.0089455397284119E-2</v>
      </c>
      <c r="AN147" s="6"/>
      <c r="AO147" s="6"/>
      <c r="AP147" s="6"/>
    </row>
    <row r="148" spans="1:42" x14ac:dyDescent="0.35">
      <c r="A148" s="7">
        <v>45533</v>
      </c>
      <c r="B148">
        <v>57.066400000000002</v>
      </c>
      <c r="C148">
        <v>59.6235</v>
      </c>
      <c r="D148">
        <v>27.3309</v>
      </c>
      <c r="E148">
        <v>31.104199999999999</v>
      </c>
      <c r="F148">
        <v>24.995100000000001</v>
      </c>
      <c r="G148">
        <v>34.001199999999997</v>
      </c>
      <c r="H148">
        <v>28.716699999999999</v>
      </c>
      <c r="I148">
        <v>58.559399999999997</v>
      </c>
      <c r="J148">
        <v>58.323799999999999</v>
      </c>
      <c r="K148">
        <v>54.530855000000003</v>
      </c>
      <c r="L148">
        <v>12219.38</v>
      </c>
      <c r="M148">
        <v>3.6663999999999999</v>
      </c>
      <c r="O148" s="6">
        <f t="shared" si="64"/>
        <v>-9.6369667033968653E-5</v>
      </c>
      <c r="P148" s="6">
        <f t="shared" si="65"/>
        <v>1.8788068905251087E-4</v>
      </c>
      <c r="Q148" s="6">
        <f t="shared" si="66"/>
        <v>7.8361009904970302E-4</v>
      </c>
      <c r="R148" s="6">
        <f t="shared" si="67"/>
        <v>7.4321693891143958E-4</v>
      </c>
      <c r="S148" s="6">
        <f t="shared" si="68"/>
        <v>-3.4884740816342186E-3</v>
      </c>
      <c r="T148" s="6">
        <f t="shared" si="69"/>
        <v>1.2308815821244767E-3</v>
      </c>
      <c r="U148" s="6">
        <f t="shared" si="70"/>
        <v>-3.898649048487135E-4</v>
      </c>
      <c r="V148" s="6">
        <f t="shared" si="71"/>
        <v>-1.9634323529271747E-4</v>
      </c>
      <c r="W148" s="6">
        <f t="shared" si="72"/>
        <v>6.1247493056049152E-4</v>
      </c>
      <c r="X148" s="6">
        <f t="shared" si="73"/>
        <v>2.9342458723036202E-4</v>
      </c>
      <c r="Y148" s="6">
        <f t="shared" si="74"/>
        <v>1.2275732595323774E-5</v>
      </c>
      <c r="Z148" s="6">
        <f t="shared" si="63"/>
        <v>-5.5000000000005045E-3</v>
      </c>
      <c r="AA148" s="6">
        <f t="shared" si="75"/>
        <v>1.4289856288596248E-4</v>
      </c>
      <c r="AC148" s="6">
        <f t="shared" si="76"/>
        <v>-2.3926822991993113E-4</v>
      </c>
      <c r="AD148" s="6">
        <f t="shared" si="77"/>
        <v>4.4982126166548397E-5</v>
      </c>
      <c r="AE148" s="6">
        <f t="shared" si="78"/>
        <v>6.4071153616374055E-4</v>
      </c>
      <c r="AF148" s="6">
        <f t="shared" si="79"/>
        <v>6.0031837602547711E-4</v>
      </c>
      <c r="AG148" s="6">
        <f t="shared" si="80"/>
        <v>-3.631372644520181E-3</v>
      </c>
      <c r="AH148" s="6">
        <f t="shared" si="81"/>
        <v>1.0879830192385143E-3</v>
      </c>
      <c r="AI148" s="6">
        <f t="shared" si="82"/>
        <v>-5.3276346773467598E-4</v>
      </c>
      <c r="AJ148" s="6">
        <f t="shared" si="83"/>
        <v>-3.3924179817867994E-4</v>
      </c>
      <c r="AK148" s="6">
        <f t="shared" si="84"/>
        <v>4.6957636767452904E-4</v>
      </c>
      <c r="AL148" s="6">
        <f t="shared" si="85"/>
        <v>1.5052602434439954E-4</v>
      </c>
      <c r="AM148" s="6">
        <f t="shared" si="86"/>
        <v>-1.306228302906387E-4</v>
      </c>
      <c r="AN148" s="6"/>
      <c r="AO148" s="6"/>
      <c r="AP148" s="6"/>
    </row>
    <row r="149" spans="1:42" x14ac:dyDescent="0.35">
      <c r="A149" s="7">
        <v>45532</v>
      </c>
      <c r="B149">
        <v>57.071899999999999</v>
      </c>
      <c r="C149">
        <v>59.612299999999998</v>
      </c>
      <c r="D149">
        <v>27.3095</v>
      </c>
      <c r="E149">
        <v>31.081099999999999</v>
      </c>
      <c r="F149">
        <v>25.082599999999999</v>
      </c>
      <c r="G149">
        <v>33.959400000000002</v>
      </c>
      <c r="H149">
        <v>28.727900000000002</v>
      </c>
      <c r="I149">
        <v>58.570900000000002</v>
      </c>
      <c r="J149">
        <v>58.2881</v>
      </c>
      <c r="K149">
        <v>54.514859000000001</v>
      </c>
      <c r="L149">
        <v>12219.23</v>
      </c>
      <c r="M149">
        <v>3.6652999999999998</v>
      </c>
      <c r="O149" s="6">
        <f t="shared" si="64"/>
        <v>1.9277648968030192E-4</v>
      </c>
      <c r="P149" s="6">
        <f t="shared" si="65"/>
        <v>2.8357893394459488E-4</v>
      </c>
      <c r="Q149" s="6">
        <f t="shared" si="66"/>
        <v>3.8829403382556471E-4</v>
      </c>
      <c r="R149" s="6">
        <f t="shared" si="67"/>
        <v>-3.6986292558360834E-4</v>
      </c>
      <c r="S149" s="6">
        <f t="shared" si="68"/>
        <v>-5.5784448889484306E-4</v>
      </c>
      <c r="T149" s="6">
        <f t="shared" si="69"/>
        <v>0</v>
      </c>
      <c r="U149" s="6">
        <f t="shared" si="70"/>
        <v>3.90016958773165E-4</v>
      </c>
      <c r="V149" s="6">
        <f t="shared" si="71"/>
        <v>1.9638179352932106E-4</v>
      </c>
      <c r="W149" s="6">
        <f t="shared" si="72"/>
        <v>1.4328739775308907E-3</v>
      </c>
      <c r="X149" s="6">
        <f t="shared" si="73"/>
        <v>1.9565466474635862E-4</v>
      </c>
      <c r="Y149" s="6">
        <f t="shared" si="74"/>
        <v>-5.9718660922307709E-3</v>
      </c>
      <c r="Z149" s="6">
        <f t="shared" si="63"/>
        <v>-8.5499999999998355E-2</v>
      </c>
      <c r="AA149" s="6">
        <f t="shared" si="75"/>
        <v>1.428564496632756E-4</v>
      </c>
      <c r="AC149" s="6">
        <f t="shared" si="76"/>
        <v>4.9920040017026324E-5</v>
      </c>
      <c r="AD149" s="6">
        <f t="shared" si="77"/>
        <v>1.4072248428131928E-4</v>
      </c>
      <c r="AE149" s="6">
        <f t="shared" si="78"/>
        <v>2.4543758416228911E-4</v>
      </c>
      <c r="AF149" s="6">
        <f t="shared" si="79"/>
        <v>-5.1271937524688393E-4</v>
      </c>
      <c r="AG149" s="6">
        <f t="shared" si="80"/>
        <v>-7.0070093855811866E-4</v>
      </c>
      <c r="AH149" s="6">
        <f t="shared" si="81"/>
        <v>-1.428564496632756E-4</v>
      </c>
      <c r="AI149" s="6">
        <f t="shared" si="82"/>
        <v>2.471605091098894E-4</v>
      </c>
      <c r="AJ149" s="6">
        <f t="shared" si="83"/>
        <v>5.3525343866045461E-5</v>
      </c>
      <c r="AK149" s="6">
        <f t="shared" si="84"/>
        <v>1.2900175278676151E-3</v>
      </c>
      <c r="AL149" s="6">
        <f t="shared" si="85"/>
        <v>5.2798215083083022E-5</v>
      </c>
      <c r="AM149" s="6">
        <f t="shared" si="86"/>
        <v>-6.1147225418940465E-3</v>
      </c>
      <c r="AN149" s="6"/>
      <c r="AO149" s="6"/>
      <c r="AP149" s="6"/>
    </row>
    <row r="150" spans="1:42" x14ac:dyDescent="0.35">
      <c r="A150" s="7">
        <v>45531</v>
      </c>
      <c r="B150">
        <v>57.060899999999997</v>
      </c>
      <c r="C150">
        <v>59.595399999999998</v>
      </c>
      <c r="D150">
        <v>27.2989</v>
      </c>
      <c r="E150">
        <v>31.092600000000001</v>
      </c>
      <c r="F150">
        <v>25.096599999999999</v>
      </c>
      <c r="G150">
        <v>33.959400000000002</v>
      </c>
      <c r="H150">
        <v>28.716699999999999</v>
      </c>
      <c r="I150">
        <v>58.559399999999997</v>
      </c>
      <c r="J150">
        <v>58.204700000000003</v>
      </c>
      <c r="K150">
        <v>54.504195000000003</v>
      </c>
      <c r="L150">
        <v>12292.64</v>
      </c>
      <c r="M150">
        <v>3.6482000000000001</v>
      </c>
      <c r="O150" s="6">
        <f t="shared" si="64"/>
        <v>1.928136596207608E-4</v>
      </c>
      <c r="P150" s="6">
        <f t="shared" si="65"/>
        <v>-2.8349853973086425E-4</v>
      </c>
      <c r="Q150" s="6">
        <f t="shared" si="66"/>
        <v>4.0677518891230058E-4</v>
      </c>
      <c r="R150" s="6">
        <f t="shared" si="67"/>
        <v>1.1140446905788526E-3</v>
      </c>
      <c r="S150" s="6">
        <f t="shared" si="68"/>
        <v>2.1883410936913705E-3</v>
      </c>
      <c r="T150" s="6">
        <f t="shared" si="69"/>
        <v>-1.0530898479783612E-3</v>
      </c>
      <c r="U150" s="6">
        <f t="shared" si="70"/>
        <v>3.9016913135103692E-4</v>
      </c>
      <c r="V150" s="6">
        <f t="shared" si="71"/>
        <v>0</v>
      </c>
      <c r="W150" s="6">
        <f t="shared" si="72"/>
        <v>-2.0440905171370538E-4</v>
      </c>
      <c r="X150" s="6">
        <f t="shared" si="73"/>
        <v>-1.9561639148690801E-4</v>
      </c>
      <c r="Y150" s="6">
        <f t="shared" si="74"/>
        <v>1.6753476183335447E-3</v>
      </c>
      <c r="Z150" s="6">
        <f t="shared" si="63"/>
        <v>8.7500000000000355E-2</v>
      </c>
      <c r="AA150" s="6">
        <f t="shared" si="75"/>
        <v>1.4220172322598756E-4</v>
      </c>
      <c r="AC150" s="6">
        <f t="shared" si="76"/>
        <v>5.0611936394773238E-5</v>
      </c>
      <c r="AD150" s="6">
        <f t="shared" si="77"/>
        <v>-4.2570026295685182E-4</v>
      </c>
      <c r="AE150" s="6">
        <f t="shared" si="78"/>
        <v>2.6457346568631301E-4</v>
      </c>
      <c r="AF150" s="6">
        <f t="shared" si="79"/>
        <v>9.7184296735286502E-4</v>
      </c>
      <c r="AG150" s="6">
        <f t="shared" si="80"/>
        <v>2.046139370465383E-3</v>
      </c>
      <c r="AH150" s="6">
        <f t="shared" si="81"/>
        <v>-1.1952915712043488E-3</v>
      </c>
      <c r="AI150" s="6">
        <f t="shared" si="82"/>
        <v>2.4796740812504936E-4</v>
      </c>
      <c r="AJ150" s="6">
        <f t="shared" si="83"/>
        <v>-1.4220172322598756E-4</v>
      </c>
      <c r="AK150" s="6">
        <f t="shared" si="84"/>
        <v>-3.4661077493969294E-4</v>
      </c>
      <c r="AL150" s="6">
        <f t="shared" si="85"/>
        <v>-3.3781811471289558E-4</v>
      </c>
      <c r="AM150" s="6">
        <f t="shared" si="86"/>
        <v>1.5331458951075572E-3</v>
      </c>
      <c r="AN150" s="6"/>
      <c r="AO150" s="6"/>
      <c r="AP150" s="6"/>
    </row>
    <row r="151" spans="1:42" x14ac:dyDescent="0.35">
      <c r="A151" s="7">
        <v>45530</v>
      </c>
      <c r="B151">
        <v>57.049900000000001</v>
      </c>
      <c r="C151">
        <v>59.612299999999998</v>
      </c>
      <c r="D151">
        <v>27.287800000000001</v>
      </c>
      <c r="E151">
        <v>31.058</v>
      </c>
      <c r="F151">
        <v>25.041799999999999</v>
      </c>
      <c r="G151">
        <v>33.995199999999997</v>
      </c>
      <c r="H151">
        <v>28.705500000000001</v>
      </c>
      <c r="I151">
        <v>58.559399999999997</v>
      </c>
      <c r="J151">
        <v>58.2166</v>
      </c>
      <c r="K151">
        <v>54.514859000000001</v>
      </c>
      <c r="L151">
        <v>12272.08</v>
      </c>
      <c r="M151">
        <v>3.6657000000000002</v>
      </c>
      <c r="O151" s="6">
        <f t="shared" si="64"/>
        <v>5.7702088850697386E-4</v>
      </c>
      <c r="P151" s="6">
        <f t="shared" si="65"/>
        <v>1.8959413432662053E-4</v>
      </c>
      <c r="Q151" s="6">
        <f t="shared" si="66"/>
        <v>1.8326564722093153E-4</v>
      </c>
      <c r="R151" s="6">
        <f t="shared" si="67"/>
        <v>1.1185141490428485E-3</v>
      </c>
      <c r="S151" s="6">
        <f t="shared" si="68"/>
        <v>-2.7835630403357792E-3</v>
      </c>
      <c r="T151" s="6">
        <f t="shared" si="69"/>
        <v>1.0542000153122011E-3</v>
      </c>
      <c r="U151" s="6">
        <f t="shared" si="70"/>
        <v>0</v>
      </c>
      <c r="V151" s="6">
        <f t="shared" si="71"/>
        <v>3.9291791090656503E-4</v>
      </c>
      <c r="W151" s="6">
        <f t="shared" si="72"/>
        <v>-6.1456695346462364E-4</v>
      </c>
      <c r="X151" s="6">
        <f t="shared" si="73"/>
        <v>5.8721213381107695E-4</v>
      </c>
      <c r="Y151" s="6">
        <f t="shared" si="74"/>
        <v>-3.1314400643995821E-3</v>
      </c>
      <c r="Z151" s="6">
        <f t="shared" si="63"/>
        <v>-8.5500000000000576E-2</v>
      </c>
      <c r="AA151" s="6">
        <f t="shared" si="75"/>
        <v>1.4287176361404974E-4</v>
      </c>
      <c r="AC151" s="6">
        <f t="shared" si="76"/>
        <v>4.3414912489292412E-4</v>
      </c>
      <c r="AD151" s="6">
        <f t="shared" si="77"/>
        <v>4.6722370712570793E-5</v>
      </c>
      <c r="AE151" s="6">
        <f t="shared" si="78"/>
        <v>4.0393883606881786E-5</v>
      </c>
      <c r="AF151" s="6">
        <f t="shared" si="79"/>
        <v>9.7564238542879878E-4</v>
      </c>
      <c r="AG151" s="6">
        <f t="shared" si="80"/>
        <v>-2.9264348039498289E-3</v>
      </c>
      <c r="AH151" s="6">
        <f t="shared" si="81"/>
        <v>9.1132825169815135E-4</v>
      </c>
      <c r="AI151" s="6">
        <f t="shared" si="82"/>
        <v>-1.4287176361404974E-4</v>
      </c>
      <c r="AJ151" s="6">
        <f t="shared" si="83"/>
        <v>2.5004614729251529E-4</v>
      </c>
      <c r="AK151" s="6">
        <f t="shared" si="84"/>
        <v>-7.5743871707867338E-4</v>
      </c>
      <c r="AL151" s="6">
        <f t="shared" si="85"/>
        <v>4.4434037019702721E-4</v>
      </c>
      <c r="AM151" s="6">
        <f t="shared" si="86"/>
        <v>-3.2743118280136319E-3</v>
      </c>
      <c r="AN151" s="6"/>
      <c r="AO151" s="6"/>
      <c r="AP151" s="6"/>
    </row>
    <row r="152" spans="1:42" x14ac:dyDescent="0.35">
      <c r="A152" s="7">
        <v>45527</v>
      </c>
      <c r="B152">
        <v>57.017000000000003</v>
      </c>
      <c r="C152">
        <v>59.600999999999999</v>
      </c>
      <c r="D152">
        <v>27.282800000000002</v>
      </c>
      <c r="E152">
        <v>31.023299999999999</v>
      </c>
      <c r="F152">
        <v>25.111699999999999</v>
      </c>
      <c r="G152">
        <v>33.959400000000002</v>
      </c>
      <c r="H152">
        <v>28.705500000000001</v>
      </c>
      <c r="I152">
        <v>58.5364</v>
      </c>
      <c r="J152">
        <v>58.252400000000002</v>
      </c>
      <c r="K152">
        <v>54.482866000000001</v>
      </c>
      <c r="L152">
        <v>12310.63</v>
      </c>
      <c r="M152">
        <v>3.6486000000000001</v>
      </c>
      <c r="O152" s="6">
        <f t="shared" si="64"/>
        <v>1.9296214433572878E-4</v>
      </c>
      <c r="P152" s="6">
        <f t="shared" si="65"/>
        <v>3.7765301241221572E-4</v>
      </c>
      <c r="Q152" s="6">
        <f t="shared" si="66"/>
        <v>-5.8976735326321528E-4</v>
      </c>
      <c r="R152" s="6">
        <f t="shared" si="67"/>
        <v>1.1165360276486069E-3</v>
      </c>
      <c r="S152" s="6">
        <f t="shared" si="68"/>
        <v>5.6023194163015155E-3</v>
      </c>
      <c r="T152" s="6">
        <f t="shared" si="69"/>
        <v>1.0553125257932727E-3</v>
      </c>
      <c r="U152" s="6">
        <f t="shared" si="70"/>
        <v>5.8559641949607055E-4</v>
      </c>
      <c r="V152" s="6">
        <f t="shared" si="71"/>
        <v>5.897244363004539E-4</v>
      </c>
      <c r="W152" s="6">
        <f t="shared" si="72"/>
        <v>1.3304684142674272E-3</v>
      </c>
      <c r="X152" s="6">
        <f t="shared" si="73"/>
        <v>9.7875208521891466E-5</v>
      </c>
      <c r="Y152" s="6">
        <f t="shared" si="74"/>
        <v>1.1496453370427817E-2</v>
      </c>
      <c r="Z152" s="6">
        <f t="shared" si="63"/>
        <v>0.3400000000000003</v>
      </c>
      <c r="AA152" s="6">
        <f t="shared" si="75"/>
        <v>1.4221703969319321E-4</v>
      </c>
      <c r="AC152" s="6">
        <f t="shared" si="76"/>
        <v>5.0745104642535566E-5</v>
      </c>
      <c r="AD152" s="6">
        <f t="shared" si="77"/>
        <v>2.354359727190225E-4</v>
      </c>
      <c r="AE152" s="6">
        <f t="shared" si="78"/>
        <v>-7.3198439295640849E-4</v>
      </c>
      <c r="AF152" s="6">
        <f t="shared" si="79"/>
        <v>9.7431898795541372E-4</v>
      </c>
      <c r="AG152" s="6">
        <f t="shared" si="80"/>
        <v>5.4601023766083223E-3</v>
      </c>
      <c r="AH152" s="6">
        <f t="shared" si="81"/>
        <v>9.1309548610007951E-4</v>
      </c>
      <c r="AI152" s="6">
        <f t="shared" si="82"/>
        <v>4.4337937980287734E-4</v>
      </c>
      <c r="AJ152" s="6">
        <f t="shared" si="83"/>
        <v>4.4750739660726069E-4</v>
      </c>
      <c r="AK152" s="6">
        <f t="shared" si="84"/>
        <v>1.188251374574234E-3</v>
      </c>
      <c r="AL152" s="6">
        <f t="shared" si="85"/>
        <v>-4.4341831171301749E-5</v>
      </c>
      <c r="AM152" s="6">
        <f t="shared" si="86"/>
        <v>1.1354236330734624E-2</v>
      </c>
      <c r="AN152" s="6"/>
      <c r="AO152" s="6"/>
      <c r="AP152" s="6"/>
    </row>
    <row r="153" spans="1:42" x14ac:dyDescent="0.35">
      <c r="A153" s="7">
        <v>45526</v>
      </c>
      <c r="B153">
        <v>57.006</v>
      </c>
      <c r="C153">
        <v>59.578499999999998</v>
      </c>
      <c r="D153">
        <v>27.2989</v>
      </c>
      <c r="E153">
        <v>30.988700000000001</v>
      </c>
      <c r="F153">
        <v>24.971800000000002</v>
      </c>
      <c r="G153">
        <v>33.9236</v>
      </c>
      <c r="H153">
        <v>28.688700000000001</v>
      </c>
      <c r="I153">
        <v>58.501899999999999</v>
      </c>
      <c r="J153">
        <v>58.174999999999997</v>
      </c>
      <c r="K153">
        <v>54.477533999999999</v>
      </c>
      <c r="L153">
        <v>12170.71</v>
      </c>
      <c r="M153">
        <v>3.7166000000000001</v>
      </c>
      <c r="O153" s="6">
        <f t="shared" si="64"/>
        <v>1.9299938591110788E-4</v>
      </c>
      <c r="P153" s="6">
        <f t="shared" si="65"/>
        <v>5.6596041971745947E-4</v>
      </c>
      <c r="Q153" s="6">
        <f t="shared" si="66"/>
        <v>3.9211087576318526E-4</v>
      </c>
      <c r="R153" s="6">
        <f t="shared" si="67"/>
        <v>2.0533416113719394E-3</v>
      </c>
      <c r="S153" s="6">
        <f t="shared" si="68"/>
        <v>-5.5711082881683138E-3</v>
      </c>
      <c r="T153" s="6">
        <f t="shared" si="69"/>
        <v>-3.5066523257343274E-4</v>
      </c>
      <c r="U153" s="6">
        <f t="shared" si="70"/>
        <v>1.9523691651190944E-4</v>
      </c>
      <c r="V153" s="6">
        <f t="shared" si="71"/>
        <v>3.9501494558713546E-4</v>
      </c>
      <c r="W153" s="6">
        <f t="shared" si="72"/>
        <v>-5.1026807113518924E-4</v>
      </c>
      <c r="X153" s="6">
        <f t="shared" si="73"/>
        <v>4.8961564877725294E-4</v>
      </c>
      <c r="Y153" s="6">
        <f t="shared" si="74"/>
        <v>-8.9143644474267703E-3</v>
      </c>
      <c r="Z153" s="6">
        <f t="shared" si="63"/>
        <v>-0.30200000000000005</v>
      </c>
      <c r="AA153" s="6">
        <f t="shared" si="75"/>
        <v>1.4481998374282767E-4</v>
      </c>
      <c r="AC153" s="6">
        <f t="shared" si="76"/>
        <v>4.8179402168280205E-5</v>
      </c>
      <c r="AD153" s="6">
        <f t="shared" si="77"/>
        <v>4.211404359746318E-4</v>
      </c>
      <c r="AE153" s="6">
        <f t="shared" si="78"/>
        <v>2.4729089202035759E-4</v>
      </c>
      <c r="AF153" s="6">
        <f t="shared" si="79"/>
        <v>1.9085216276291117E-3</v>
      </c>
      <c r="AG153" s="6">
        <f t="shared" si="80"/>
        <v>-5.7159282719111415E-3</v>
      </c>
      <c r="AH153" s="6">
        <f t="shared" si="81"/>
        <v>-4.9548521631626041E-4</v>
      </c>
      <c r="AI153" s="6">
        <f t="shared" si="82"/>
        <v>5.0416932769081768E-5</v>
      </c>
      <c r="AJ153" s="6">
        <f t="shared" si="83"/>
        <v>2.5019496184430778E-4</v>
      </c>
      <c r="AK153" s="6">
        <f t="shared" si="84"/>
        <v>-6.5508805487801691E-4</v>
      </c>
      <c r="AL153" s="6">
        <f t="shared" si="85"/>
        <v>3.4479566503442527E-4</v>
      </c>
      <c r="AM153" s="6">
        <f t="shared" si="86"/>
        <v>-9.0591844311695979E-3</v>
      </c>
      <c r="AN153" s="6"/>
      <c r="AO153" s="6"/>
      <c r="AP153" s="6"/>
    </row>
    <row r="154" spans="1:42" x14ac:dyDescent="0.35">
      <c r="A154" s="7">
        <v>45525</v>
      </c>
      <c r="B154">
        <v>56.994999999999997</v>
      </c>
      <c r="C154">
        <v>59.544800000000002</v>
      </c>
      <c r="D154">
        <v>27.2882</v>
      </c>
      <c r="E154">
        <v>30.9252</v>
      </c>
      <c r="F154">
        <v>25.111699999999999</v>
      </c>
      <c r="G154">
        <v>33.935499999999998</v>
      </c>
      <c r="H154">
        <v>28.6831</v>
      </c>
      <c r="I154">
        <v>58.4788</v>
      </c>
      <c r="J154">
        <v>58.204700000000003</v>
      </c>
      <c r="K154">
        <v>54.450873999999999</v>
      </c>
      <c r="L154">
        <v>12280.18</v>
      </c>
      <c r="M154">
        <v>3.6562000000000001</v>
      </c>
      <c r="O154" s="6">
        <f t="shared" si="64"/>
        <v>1.9128142762636635E-4</v>
      </c>
      <c r="P154" s="6">
        <f t="shared" si="65"/>
        <v>9.4640140531354611E-4</v>
      </c>
      <c r="Q154" s="6">
        <f t="shared" si="66"/>
        <v>3.922646870131441E-4</v>
      </c>
      <c r="R154" s="6">
        <f t="shared" si="67"/>
        <v>-9.3364045473787183E-4</v>
      </c>
      <c r="S154" s="6">
        <f t="shared" si="68"/>
        <v>4.644817487877928E-3</v>
      </c>
      <c r="T154" s="6">
        <f t="shared" si="69"/>
        <v>3.5078824181389301E-4</v>
      </c>
      <c r="U154" s="6">
        <f t="shared" si="70"/>
        <v>1.9527504140870455E-4</v>
      </c>
      <c r="V154" s="6">
        <f t="shared" si="71"/>
        <v>1.9669114188602954E-4</v>
      </c>
      <c r="W154" s="6">
        <f t="shared" si="72"/>
        <v>8.1847272302093543E-4</v>
      </c>
      <c r="X154" s="6">
        <f t="shared" si="73"/>
        <v>9.7932719633764265E-5</v>
      </c>
      <c r="Y154" s="6">
        <f t="shared" si="74"/>
        <v>4.2836814471942652E-3</v>
      </c>
      <c r="Z154" s="6">
        <f t="shared" si="63"/>
        <v>0.15649999999999942</v>
      </c>
      <c r="AA154" s="6">
        <f t="shared" si="75"/>
        <v>1.4250804138393747E-4</v>
      </c>
      <c r="AC154" s="6">
        <f t="shared" si="76"/>
        <v>4.8773386242428884E-5</v>
      </c>
      <c r="AD154" s="6">
        <f t="shared" si="77"/>
        <v>8.0389336392960864E-4</v>
      </c>
      <c r="AE154" s="6">
        <f t="shared" si="78"/>
        <v>2.4975664562920663E-4</v>
      </c>
      <c r="AF154" s="6">
        <f t="shared" si="79"/>
        <v>-1.0761484961218093E-3</v>
      </c>
      <c r="AG154" s="6">
        <f t="shared" si="80"/>
        <v>4.5023094464939906E-3</v>
      </c>
      <c r="AH154" s="6">
        <f t="shared" si="81"/>
        <v>2.0828020042995554E-4</v>
      </c>
      <c r="AI154" s="6">
        <f t="shared" si="82"/>
        <v>5.2767000024767086E-5</v>
      </c>
      <c r="AJ154" s="6">
        <f t="shared" si="83"/>
        <v>5.4183100502092074E-5</v>
      </c>
      <c r="AK154" s="6">
        <f t="shared" si="84"/>
        <v>6.7596468163699797E-4</v>
      </c>
      <c r="AL154" s="6">
        <f t="shared" si="85"/>
        <v>-4.4575321750173202E-5</v>
      </c>
      <c r="AM154" s="6">
        <f t="shared" si="86"/>
        <v>4.1411734058103278E-3</v>
      </c>
      <c r="AN154" s="6"/>
      <c r="AO154" s="6"/>
      <c r="AP154" s="6"/>
    </row>
    <row r="155" spans="1:42" x14ac:dyDescent="0.35">
      <c r="A155" s="7">
        <v>45524</v>
      </c>
      <c r="B155">
        <v>56.984099999999998</v>
      </c>
      <c r="C155">
        <v>59.488500000000002</v>
      </c>
      <c r="D155">
        <v>27.2775</v>
      </c>
      <c r="E155">
        <v>30.9541</v>
      </c>
      <c r="F155">
        <v>24.9956</v>
      </c>
      <c r="G155">
        <v>33.9236</v>
      </c>
      <c r="H155">
        <v>28.677499999999998</v>
      </c>
      <c r="I155">
        <v>58.467300000000002</v>
      </c>
      <c r="J155">
        <v>58.1571</v>
      </c>
      <c r="K155">
        <v>54.445542000000003</v>
      </c>
      <c r="L155">
        <v>12227.8</v>
      </c>
      <c r="M155">
        <v>3.6875</v>
      </c>
      <c r="O155" s="6">
        <f t="shared" si="64"/>
        <v>3.8622171584257181E-4</v>
      </c>
      <c r="P155" s="6">
        <f t="shared" si="65"/>
        <v>-1.8991660476164185E-4</v>
      </c>
      <c r="Q155" s="6">
        <f t="shared" si="66"/>
        <v>3.9241861897987285E-4</v>
      </c>
      <c r="R155" s="6">
        <f t="shared" si="67"/>
        <v>2.2438222038025923E-3</v>
      </c>
      <c r="S155" s="6">
        <f t="shared" si="68"/>
        <v>3.7264885876286957E-3</v>
      </c>
      <c r="T155" s="6">
        <f t="shared" si="69"/>
        <v>-1.227723588485885E-3</v>
      </c>
      <c r="U155" s="6">
        <f t="shared" si="70"/>
        <v>-3.5026391412975588E-3</v>
      </c>
      <c r="V155" s="6">
        <f t="shared" si="71"/>
        <v>5.9042181788315773E-4</v>
      </c>
      <c r="W155" s="6">
        <f t="shared" si="72"/>
        <v>3.2881060612595103E-3</v>
      </c>
      <c r="X155" s="6">
        <f t="shared" si="73"/>
        <v>3.9188439175252832E-4</v>
      </c>
      <c r="Y155" s="6">
        <f t="shared" si="74"/>
        <v>-1.9540081653708352E-3</v>
      </c>
      <c r="Z155" s="6">
        <f t="shared" si="63"/>
        <v>0.34699999999999953</v>
      </c>
      <c r="AA155" s="6">
        <f t="shared" si="75"/>
        <v>1.4370628492788029E-4</v>
      </c>
      <c r="AC155" s="6">
        <f t="shared" si="76"/>
        <v>2.4251543091469152E-4</v>
      </c>
      <c r="AD155" s="6">
        <f t="shared" si="77"/>
        <v>-3.3362288968952214E-4</v>
      </c>
      <c r="AE155" s="6">
        <f t="shared" si="78"/>
        <v>2.4871233405199256E-4</v>
      </c>
      <c r="AF155" s="6">
        <f t="shared" si="79"/>
        <v>2.1001159188747121E-3</v>
      </c>
      <c r="AG155" s="6">
        <f t="shared" si="80"/>
        <v>3.5827823027008154E-3</v>
      </c>
      <c r="AH155" s="6">
        <f t="shared" si="81"/>
        <v>-1.3714298734137653E-3</v>
      </c>
      <c r="AI155" s="6">
        <f t="shared" si="82"/>
        <v>-3.6463454262254391E-3</v>
      </c>
      <c r="AJ155" s="6">
        <f t="shared" si="83"/>
        <v>4.4671553295527744E-4</v>
      </c>
      <c r="AK155" s="6">
        <f t="shared" si="84"/>
        <v>3.14439977633163E-3</v>
      </c>
      <c r="AL155" s="6">
        <f t="shared" si="85"/>
        <v>2.4817810682464803E-4</v>
      </c>
      <c r="AM155" s="6">
        <f t="shared" si="86"/>
        <v>-2.0977144502987155E-3</v>
      </c>
      <c r="AN155" s="6"/>
      <c r="AO155" s="6"/>
      <c r="AP155" s="6"/>
    </row>
    <row r="156" spans="1:42" x14ac:dyDescent="0.35">
      <c r="A156" s="7">
        <v>45523</v>
      </c>
      <c r="B156">
        <v>56.9621</v>
      </c>
      <c r="C156">
        <v>59.4998</v>
      </c>
      <c r="D156">
        <v>27.2668</v>
      </c>
      <c r="E156">
        <v>30.884799999999998</v>
      </c>
      <c r="F156">
        <v>24.902799999999999</v>
      </c>
      <c r="G156">
        <v>33.965299999999999</v>
      </c>
      <c r="H156">
        <v>28.778300000000002</v>
      </c>
      <c r="I156">
        <v>58.4328</v>
      </c>
      <c r="J156">
        <v>57.966500000000003</v>
      </c>
      <c r="K156">
        <v>54.424213999999999</v>
      </c>
      <c r="L156">
        <v>12251.74</v>
      </c>
      <c r="M156">
        <v>3.7568999999999999</v>
      </c>
      <c r="O156" s="6">
        <f t="shared" si="64"/>
        <v>5.7966839454692831E-4</v>
      </c>
      <c r="P156" s="6">
        <f t="shared" si="65"/>
        <v>7.5687749349095945E-4</v>
      </c>
      <c r="Q156" s="6">
        <f t="shared" si="66"/>
        <v>0</v>
      </c>
      <c r="R156" s="6">
        <f t="shared" si="67"/>
        <v>2.2488682643473368E-3</v>
      </c>
      <c r="S156" s="6">
        <f t="shared" si="68"/>
        <v>3.4977433913603306E-3</v>
      </c>
      <c r="T156" s="6">
        <f t="shared" si="69"/>
        <v>2.112486981356243E-3</v>
      </c>
      <c r="U156" s="6">
        <f t="shared" si="70"/>
        <v>4.6850834901428495E-3</v>
      </c>
      <c r="V156" s="6">
        <f t="shared" si="71"/>
        <v>1.5786577809318025E-3</v>
      </c>
      <c r="W156" s="6">
        <f t="shared" si="72"/>
        <v>2.265044825410012E-3</v>
      </c>
      <c r="X156" s="6">
        <f t="shared" si="73"/>
        <v>-4.8961564877725294E-4</v>
      </c>
      <c r="Y156" s="6">
        <f t="shared" si="74"/>
        <v>9.8298122065727522E-3</v>
      </c>
      <c r="Z156" s="6">
        <f t="shared" si="63"/>
        <v>9.9999999999988987E-4</v>
      </c>
      <c r="AA156" s="6">
        <f t="shared" si="75"/>
        <v>1.4636180879445959E-4</v>
      </c>
      <c r="AC156" s="6">
        <f t="shared" si="76"/>
        <v>4.3330658575246872E-4</v>
      </c>
      <c r="AD156" s="6">
        <f t="shared" si="77"/>
        <v>6.1051568469649986E-4</v>
      </c>
      <c r="AE156" s="6">
        <f t="shared" si="78"/>
        <v>-1.4636180879445959E-4</v>
      </c>
      <c r="AF156" s="6">
        <f t="shared" si="79"/>
        <v>2.1025064555528772E-3</v>
      </c>
      <c r="AG156" s="6">
        <f t="shared" si="80"/>
        <v>3.351381582565871E-3</v>
      </c>
      <c r="AH156" s="6">
        <f t="shared" si="81"/>
        <v>1.9661251725617834E-3</v>
      </c>
      <c r="AI156" s="6">
        <f t="shared" si="82"/>
        <v>4.5387216813483899E-3</v>
      </c>
      <c r="AJ156" s="6">
        <f t="shared" si="83"/>
        <v>1.4322959721373429E-3</v>
      </c>
      <c r="AK156" s="6">
        <f t="shared" si="84"/>
        <v>2.1186830166155524E-3</v>
      </c>
      <c r="AL156" s="6">
        <f t="shared" si="85"/>
        <v>-6.3597745757171253E-4</v>
      </c>
      <c r="AM156" s="6">
        <f t="shared" si="86"/>
        <v>9.6834503977782926E-3</v>
      </c>
      <c r="AN156" s="6"/>
      <c r="AO156" s="6"/>
      <c r="AP156" s="6"/>
    </row>
    <row r="157" spans="1:42" x14ac:dyDescent="0.35">
      <c r="A157" s="7">
        <v>45520</v>
      </c>
      <c r="B157">
        <v>56.929099999999998</v>
      </c>
      <c r="C157">
        <v>59.454799999999999</v>
      </c>
      <c r="D157">
        <v>27.2668</v>
      </c>
      <c r="E157">
        <v>30.8155</v>
      </c>
      <c r="F157">
        <v>24.815999999999999</v>
      </c>
      <c r="G157">
        <v>33.893700000000003</v>
      </c>
      <c r="H157">
        <v>28.644100000000002</v>
      </c>
      <c r="I157">
        <v>58.340699999999998</v>
      </c>
      <c r="J157">
        <v>57.835500000000003</v>
      </c>
      <c r="K157">
        <v>54.450873999999999</v>
      </c>
      <c r="L157">
        <v>12132.48</v>
      </c>
      <c r="M157">
        <v>3.7570999999999999</v>
      </c>
      <c r="O157" s="6">
        <f t="shared" si="64"/>
        <v>1.9150289362634965E-4</v>
      </c>
      <c r="P157" s="6">
        <f t="shared" si="65"/>
        <v>2.8472151941436596E-3</v>
      </c>
      <c r="Q157" s="6">
        <f t="shared" si="66"/>
        <v>3.9257267180548006E-4</v>
      </c>
      <c r="R157" s="6">
        <f t="shared" si="67"/>
        <v>1.1240736950512975E-3</v>
      </c>
      <c r="S157" s="6">
        <f t="shared" si="68"/>
        <v>2.1200557271789933E-3</v>
      </c>
      <c r="T157" s="6">
        <f t="shared" si="69"/>
        <v>1.8562911421216022E-3</v>
      </c>
      <c r="U157" s="6">
        <f t="shared" si="70"/>
        <v>1.7521158284954375E-3</v>
      </c>
      <c r="V157" s="6">
        <f t="shared" si="71"/>
        <v>5.9170379822393038E-4</v>
      </c>
      <c r="W157" s="6">
        <f t="shared" si="72"/>
        <v>1.4423692950225053E-3</v>
      </c>
      <c r="X157" s="6">
        <f t="shared" si="73"/>
        <v>9.8019113138803071E-4</v>
      </c>
      <c r="Y157" s="6">
        <f t="shared" si="74"/>
        <v>2.1310549217457009E-3</v>
      </c>
      <c r="Z157" s="6">
        <f t="shared" si="63"/>
        <v>0.15800000000000036</v>
      </c>
      <c r="AA157" s="6">
        <f t="shared" si="75"/>
        <v>1.463694590442266E-4</v>
      </c>
      <c r="AC157" s="6">
        <f t="shared" si="76"/>
        <v>4.5133434582123044E-5</v>
      </c>
      <c r="AD157" s="6">
        <f t="shared" si="77"/>
        <v>2.700845735099433E-3</v>
      </c>
      <c r="AE157" s="6">
        <f t="shared" si="78"/>
        <v>2.4620321276125345E-4</v>
      </c>
      <c r="AF157" s="6">
        <f t="shared" si="79"/>
        <v>9.777042360070709E-4</v>
      </c>
      <c r="AG157" s="6">
        <f t="shared" si="80"/>
        <v>1.9736862681347667E-3</v>
      </c>
      <c r="AH157" s="6">
        <f t="shared" si="81"/>
        <v>1.7099216830773756E-3</v>
      </c>
      <c r="AI157" s="6">
        <f t="shared" si="82"/>
        <v>1.6057463694512109E-3</v>
      </c>
      <c r="AJ157" s="6">
        <f t="shared" si="83"/>
        <v>4.4533433917970378E-4</v>
      </c>
      <c r="AK157" s="6">
        <f t="shared" si="84"/>
        <v>1.2959998359782787E-3</v>
      </c>
      <c r="AL157" s="6">
        <f t="shared" si="85"/>
        <v>8.3382167234380411E-4</v>
      </c>
      <c r="AM157" s="6">
        <f t="shared" si="86"/>
        <v>1.9846854627014743E-3</v>
      </c>
      <c r="AN157" s="6"/>
      <c r="AO157" s="6"/>
      <c r="AP157" s="6"/>
    </row>
    <row r="158" spans="1:42" x14ac:dyDescent="0.35">
      <c r="A158" s="7">
        <v>45519</v>
      </c>
      <c r="B158">
        <v>56.918199999999999</v>
      </c>
      <c r="C158">
        <v>59.286000000000001</v>
      </c>
      <c r="D158">
        <v>27.2561</v>
      </c>
      <c r="E158">
        <v>30.780899999999999</v>
      </c>
      <c r="F158">
        <v>24.763500000000001</v>
      </c>
      <c r="G158">
        <v>33.8309</v>
      </c>
      <c r="H158">
        <v>28.594000000000001</v>
      </c>
      <c r="I158">
        <v>58.306199999999997</v>
      </c>
      <c r="J158">
        <v>57.752200000000002</v>
      </c>
      <c r="K158">
        <v>54.397554</v>
      </c>
      <c r="L158">
        <v>12106.68</v>
      </c>
      <c r="M158">
        <v>3.7887</v>
      </c>
      <c r="O158" s="6">
        <f t="shared" si="64"/>
        <v>3.8666905698447884E-4</v>
      </c>
      <c r="P158" s="6">
        <f t="shared" si="65"/>
        <v>-1.0329029290295777E-3</v>
      </c>
      <c r="Q158" s="6">
        <f t="shared" si="66"/>
        <v>5.8736935620640196E-4</v>
      </c>
      <c r="R158" s="6">
        <f t="shared" si="67"/>
        <v>3.3869022394628079E-3</v>
      </c>
      <c r="S158" s="6">
        <f t="shared" si="68"/>
        <v>-7.2083485344761611E-3</v>
      </c>
      <c r="T158" s="6">
        <f t="shared" si="69"/>
        <v>1.1452346991316364E-3</v>
      </c>
      <c r="U158" s="6">
        <f t="shared" si="70"/>
        <v>1.9238504993279726E-4</v>
      </c>
      <c r="V158" s="6">
        <f t="shared" si="71"/>
        <v>1.9898927173356284E-4</v>
      </c>
      <c r="W158" s="6">
        <f t="shared" si="72"/>
        <v>1.2395827373801183E-3</v>
      </c>
      <c r="X158" s="6">
        <f t="shared" si="73"/>
        <v>4.903542783452064E-4</v>
      </c>
      <c r="Y158" s="6">
        <f t="shared" si="74"/>
        <v>1.6426804757275093E-2</v>
      </c>
      <c r="Z158" s="6">
        <f t="shared" si="63"/>
        <v>-0.54400000000000004</v>
      </c>
      <c r="AA158" s="6">
        <f t="shared" si="75"/>
        <v>1.4757801403697535E-4</v>
      </c>
      <c r="AC158" s="6">
        <f t="shared" si="76"/>
        <v>2.390910429475035E-4</v>
      </c>
      <c r="AD158" s="6">
        <f t="shared" si="77"/>
        <v>-1.180480943066553E-3</v>
      </c>
      <c r="AE158" s="6">
        <f t="shared" si="78"/>
        <v>4.3979134216942661E-4</v>
      </c>
      <c r="AF158" s="6">
        <f t="shared" si="79"/>
        <v>3.2393242254258325E-3</v>
      </c>
      <c r="AG158" s="6">
        <f t="shared" si="80"/>
        <v>-7.3559265485131364E-3</v>
      </c>
      <c r="AH158" s="6">
        <f t="shared" si="81"/>
        <v>9.976566850946611E-4</v>
      </c>
      <c r="AI158" s="6">
        <f t="shared" si="82"/>
        <v>4.4807035895821912E-5</v>
      </c>
      <c r="AJ158" s="6">
        <f t="shared" si="83"/>
        <v>5.1411257696587498E-5</v>
      </c>
      <c r="AK158" s="6">
        <f t="shared" si="84"/>
        <v>1.0920047233431429E-3</v>
      </c>
      <c r="AL158" s="6">
        <f t="shared" si="85"/>
        <v>3.4277626430823105E-4</v>
      </c>
      <c r="AM158" s="6">
        <f t="shared" si="86"/>
        <v>1.6279226743238118E-2</v>
      </c>
      <c r="AN158" s="6"/>
      <c r="AO158" s="6"/>
      <c r="AP158" s="6"/>
    </row>
    <row r="159" spans="1:42" x14ac:dyDescent="0.35">
      <c r="A159" s="7">
        <v>45518</v>
      </c>
      <c r="B159">
        <v>56.8962</v>
      </c>
      <c r="C159">
        <v>59.347299999999997</v>
      </c>
      <c r="D159">
        <v>27.240100000000002</v>
      </c>
      <c r="E159">
        <v>30.677</v>
      </c>
      <c r="F159">
        <v>24.943300000000001</v>
      </c>
      <c r="G159">
        <v>33.792200000000001</v>
      </c>
      <c r="H159">
        <v>28.5885</v>
      </c>
      <c r="I159">
        <v>58.294600000000003</v>
      </c>
      <c r="J159">
        <v>57.680700000000002</v>
      </c>
      <c r="K159">
        <v>54.370893000000002</v>
      </c>
      <c r="L159">
        <v>11911.02</v>
      </c>
      <c r="M159">
        <v>3.6798999999999999</v>
      </c>
      <c r="O159" s="6">
        <f t="shared" si="64"/>
        <v>-1.9329715747751219E-4</v>
      </c>
      <c r="P159" s="6">
        <f t="shared" si="65"/>
        <v>6.5420639537316916E-4</v>
      </c>
      <c r="Q159" s="6">
        <f t="shared" si="66"/>
        <v>5.8771456173034586E-4</v>
      </c>
      <c r="R159" s="6">
        <f t="shared" si="67"/>
        <v>3.782764940289951E-4</v>
      </c>
      <c r="S159" s="6">
        <f t="shared" si="68"/>
        <v>6.9405440102721094E-4</v>
      </c>
      <c r="T159" s="6">
        <f t="shared" si="69"/>
        <v>2.8341054168510293E-3</v>
      </c>
      <c r="U159" s="6">
        <f t="shared" si="70"/>
        <v>3.9191946055083804E-4</v>
      </c>
      <c r="V159" s="6">
        <f t="shared" si="71"/>
        <v>-1.989496828809223E-4</v>
      </c>
      <c r="W159" s="6">
        <f t="shared" si="72"/>
        <v>2.0635074771813144E-4</v>
      </c>
      <c r="X159" s="6">
        <f t="shared" si="73"/>
        <v>9.8076795344903545E-5</v>
      </c>
      <c r="Y159" s="6">
        <f t="shared" si="74"/>
        <v>3.8540988041588786E-3</v>
      </c>
      <c r="Z159" s="6">
        <f t="shared" si="63"/>
        <v>-4.1999999999999815E-2</v>
      </c>
      <c r="AA159" s="6">
        <f t="shared" si="75"/>
        <v>1.434153707362551E-4</v>
      </c>
      <c r="AC159" s="6">
        <f t="shared" si="76"/>
        <v>-3.3671252821376729E-4</v>
      </c>
      <c r="AD159" s="6">
        <f t="shared" si="77"/>
        <v>5.1079102463691406E-4</v>
      </c>
      <c r="AE159" s="6">
        <f t="shared" si="78"/>
        <v>4.4429919099409076E-4</v>
      </c>
      <c r="AF159" s="6">
        <f t="shared" si="79"/>
        <v>2.3486112329274E-4</v>
      </c>
      <c r="AG159" s="6">
        <f t="shared" si="80"/>
        <v>5.5063903029095584E-4</v>
      </c>
      <c r="AH159" s="6">
        <f t="shared" si="81"/>
        <v>2.6906900461147742E-3</v>
      </c>
      <c r="AI159" s="6">
        <f t="shared" si="82"/>
        <v>2.4850408981458294E-4</v>
      </c>
      <c r="AJ159" s="6">
        <f t="shared" si="83"/>
        <v>-3.423650536171774E-4</v>
      </c>
      <c r="AK159" s="6">
        <f t="shared" si="84"/>
        <v>6.2935376981876345E-5</v>
      </c>
      <c r="AL159" s="6">
        <f t="shared" si="85"/>
        <v>-4.5338575391351554E-5</v>
      </c>
      <c r="AM159" s="6">
        <f t="shared" si="86"/>
        <v>3.7106834334226235E-3</v>
      </c>
      <c r="AN159" s="6"/>
      <c r="AO159" s="6"/>
      <c r="AP159" s="6"/>
    </row>
    <row r="160" spans="1:42" x14ac:dyDescent="0.35">
      <c r="A160" s="7">
        <v>45517</v>
      </c>
      <c r="B160">
        <v>56.907200000000003</v>
      </c>
      <c r="C160">
        <v>59.308500000000002</v>
      </c>
      <c r="D160">
        <v>27.2241</v>
      </c>
      <c r="E160">
        <v>30.665400000000002</v>
      </c>
      <c r="F160">
        <v>24.925999999999998</v>
      </c>
      <c r="G160">
        <v>33.6967</v>
      </c>
      <c r="H160">
        <v>28.577300000000001</v>
      </c>
      <c r="I160">
        <v>58.306199999999997</v>
      </c>
      <c r="J160">
        <v>57.668799999999997</v>
      </c>
      <c r="K160">
        <v>54.365561</v>
      </c>
      <c r="L160">
        <v>11865.29</v>
      </c>
      <c r="M160">
        <v>3.6715</v>
      </c>
      <c r="O160" s="6">
        <f t="shared" si="64"/>
        <v>3.8674382792014406E-4</v>
      </c>
      <c r="P160" s="6">
        <f t="shared" si="65"/>
        <v>0</v>
      </c>
      <c r="Q160" s="6">
        <f t="shared" si="66"/>
        <v>0</v>
      </c>
      <c r="R160" s="6">
        <f t="shared" si="67"/>
        <v>5.6447218587774017E-4</v>
      </c>
      <c r="S160" s="6">
        <f t="shared" si="68"/>
        <v>7.0378719931478706E-3</v>
      </c>
      <c r="T160" s="6">
        <f t="shared" si="69"/>
        <v>1.5991487059676679E-3</v>
      </c>
      <c r="U160" s="6">
        <f t="shared" si="70"/>
        <v>-4.898753267290612E-5</v>
      </c>
      <c r="V160" s="6">
        <f t="shared" si="71"/>
        <v>-1.9719570559206812E-4</v>
      </c>
      <c r="W160" s="6">
        <f t="shared" si="72"/>
        <v>2.06393337137456E-4</v>
      </c>
      <c r="X160" s="6">
        <f t="shared" si="73"/>
        <v>7.852304658597653E-4</v>
      </c>
      <c r="Y160" s="6">
        <f t="shared" si="74"/>
        <v>1.6857220966715047E-2</v>
      </c>
      <c r="Z160" s="6">
        <f t="shared" si="63"/>
        <v>0.37150000000000016</v>
      </c>
      <c r="AA160" s="6">
        <f t="shared" si="75"/>
        <v>1.4309380928545501E-4</v>
      </c>
      <c r="AC160" s="6">
        <f t="shared" si="76"/>
        <v>2.4365001863468905E-4</v>
      </c>
      <c r="AD160" s="6">
        <f t="shared" si="77"/>
        <v>-1.4309380928545501E-4</v>
      </c>
      <c r="AE160" s="6">
        <f t="shared" si="78"/>
        <v>-1.4309380928545501E-4</v>
      </c>
      <c r="AF160" s="6">
        <f t="shared" si="79"/>
        <v>4.2137837659228516E-4</v>
      </c>
      <c r="AG160" s="6">
        <f t="shared" si="80"/>
        <v>6.8947781838624156E-3</v>
      </c>
      <c r="AH160" s="6">
        <f t="shared" si="81"/>
        <v>1.4560548966822129E-3</v>
      </c>
      <c r="AI160" s="6">
        <f t="shared" si="82"/>
        <v>-1.9208134195836113E-4</v>
      </c>
      <c r="AJ160" s="6">
        <f t="shared" si="83"/>
        <v>-3.4028951487752312E-4</v>
      </c>
      <c r="AK160" s="6">
        <f t="shared" si="84"/>
        <v>6.3299527852000992E-5</v>
      </c>
      <c r="AL160" s="6">
        <f t="shared" si="85"/>
        <v>6.4213665657431029E-4</v>
      </c>
      <c r="AM160" s="6">
        <f t="shared" si="86"/>
        <v>1.6714127157429592E-2</v>
      </c>
      <c r="AN160" s="6"/>
      <c r="AO160" s="6"/>
      <c r="AP160" s="6"/>
    </row>
    <row r="161" spans="1:42" x14ac:dyDescent="0.35">
      <c r="A161" s="7">
        <v>45516</v>
      </c>
      <c r="B161">
        <v>56.885199999999998</v>
      </c>
      <c r="C161">
        <v>59.308500000000002</v>
      </c>
      <c r="D161">
        <v>27.2241</v>
      </c>
      <c r="E161">
        <v>30.648099999999999</v>
      </c>
      <c r="F161">
        <v>24.751799999999999</v>
      </c>
      <c r="G161">
        <v>33.642899999999997</v>
      </c>
      <c r="H161">
        <v>28.578700000000001</v>
      </c>
      <c r="I161">
        <v>58.317700000000002</v>
      </c>
      <c r="J161">
        <v>57.6569</v>
      </c>
      <c r="K161">
        <v>54.322904999999999</v>
      </c>
      <c r="L161">
        <v>11668.59</v>
      </c>
      <c r="M161">
        <v>3.7458</v>
      </c>
      <c r="O161" s="6">
        <f t="shared" si="64"/>
        <v>1.9340931388911464E-4</v>
      </c>
      <c r="P161" s="6">
        <f t="shared" si="65"/>
        <v>0</v>
      </c>
      <c r="Q161" s="6">
        <f t="shared" si="66"/>
        <v>3.7422665968602775E-3</v>
      </c>
      <c r="R161" s="6">
        <f t="shared" si="67"/>
        <v>3.7536802386672896E-4</v>
      </c>
      <c r="S161" s="6">
        <f t="shared" si="68"/>
        <v>2.3487677068738666E-3</v>
      </c>
      <c r="T161" s="6">
        <f t="shared" si="69"/>
        <v>1.9537008633807584E-3</v>
      </c>
      <c r="U161" s="6">
        <f t="shared" si="70"/>
        <v>4.8989932568854755E-5</v>
      </c>
      <c r="V161" s="6">
        <f t="shared" si="71"/>
        <v>-5.9123734837762676E-4</v>
      </c>
      <c r="W161" s="6">
        <f t="shared" si="72"/>
        <v>-8.248923394189589E-4</v>
      </c>
      <c r="X161" s="6">
        <f t="shared" si="73"/>
        <v>-7.8461436275811813E-4</v>
      </c>
      <c r="Y161" s="6">
        <f t="shared" si="74"/>
        <v>1.8000272575569021E-4</v>
      </c>
      <c r="Z161" s="6">
        <f t="shared" si="63"/>
        <v>0.25150000000000006</v>
      </c>
      <c r="AA161" s="6">
        <f t="shared" si="75"/>
        <v>1.4593719690636497E-4</v>
      </c>
      <c r="AC161" s="6">
        <f t="shared" si="76"/>
        <v>4.7472116982749668E-5</v>
      </c>
      <c r="AD161" s="6">
        <f t="shared" si="77"/>
        <v>-1.4593719690636497E-4</v>
      </c>
      <c r="AE161" s="6">
        <f t="shared" si="78"/>
        <v>3.5963293999539125E-3</v>
      </c>
      <c r="AF161" s="6">
        <f t="shared" si="79"/>
        <v>2.2943082696036399E-4</v>
      </c>
      <c r="AG161" s="6">
        <f t="shared" si="80"/>
        <v>2.2028305099675016E-3</v>
      </c>
      <c r="AH161" s="6">
        <f t="shared" si="81"/>
        <v>1.8077636664743935E-3</v>
      </c>
      <c r="AI161" s="6">
        <f t="shared" si="82"/>
        <v>-9.6947264337510219E-5</v>
      </c>
      <c r="AJ161" s="6">
        <f t="shared" si="83"/>
        <v>-7.3717454528399173E-4</v>
      </c>
      <c r="AK161" s="6">
        <f t="shared" si="84"/>
        <v>-9.7082953632532387E-4</v>
      </c>
      <c r="AL161" s="6">
        <f t="shared" si="85"/>
        <v>-9.3055155966448311E-4</v>
      </c>
      <c r="AM161" s="6">
        <f t="shared" si="86"/>
        <v>3.4065528849325233E-5</v>
      </c>
      <c r="AN161" s="6"/>
      <c r="AO161" s="6"/>
      <c r="AP161" s="6"/>
    </row>
    <row r="162" spans="1:42" x14ac:dyDescent="0.35">
      <c r="A162" s="7">
        <v>45513</v>
      </c>
      <c r="B162">
        <v>56.874200000000002</v>
      </c>
      <c r="C162">
        <v>59.308500000000002</v>
      </c>
      <c r="D162">
        <v>27.122599999999998</v>
      </c>
      <c r="E162">
        <v>30.636600000000001</v>
      </c>
      <c r="F162">
        <v>24.6938</v>
      </c>
      <c r="G162">
        <v>33.577300000000001</v>
      </c>
      <c r="H162">
        <v>28.577300000000001</v>
      </c>
      <c r="I162">
        <v>58.352200000000003</v>
      </c>
      <c r="J162">
        <v>57.704500000000003</v>
      </c>
      <c r="K162">
        <v>54.365561</v>
      </c>
      <c r="L162">
        <v>11666.49</v>
      </c>
      <c r="M162">
        <v>3.7961</v>
      </c>
      <c r="O162" s="6">
        <f t="shared" si="64"/>
        <v>7.7247524647949817E-4</v>
      </c>
      <c r="P162" s="6">
        <f t="shared" si="65"/>
        <v>1.1394135818099116E-3</v>
      </c>
      <c r="Q162" s="6">
        <f t="shared" si="66"/>
        <v>-1.7666153857478495E-3</v>
      </c>
      <c r="R162" s="6">
        <f t="shared" si="67"/>
        <v>1.3236981183877283E-3</v>
      </c>
      <c r="S162" s="6">
        <f t="shared" si="68"/>
        <v>1.6468450343161134E-3</v>
      </c>
      <c r="T162" s="6">
        <f t="shared" si="69"/>
        <v>7.1229741248268752E-4</v>
      </c>
      <c r="U162" s="6">
        <f t="shared" si="70"/>
        <v>7.7744430942283671E-4</v>
      </c>
      <c r="V162" s="6">
        <f t="shared" si="71"/>
        <v>3.9431365422459841E-4</v>
      </c>
      <c r="W162" s="6">
        <f t="shared" si="72"/>
        <v>0</v>
      </c>
      <c r="X162" s="6">
        <f t="shared" si="73"/>
        <v>1.9619207446930353E-4</v>
      </c>
      <c r="Y162" s="6">
        <f t="shared" si="74"/>
        <v>4.7929348780966219E-3</v>
      </c>
      <c r="Z162" s="6">
        <f t="shared" si="63"/>
        <v>0.15749999999999931</v>
      </c>
      <c r="AA162" s="6">
        <f t="shared" si="75"/>
        <v>1.4786097711683155E-4</v>
      </c>
      <c r="AC162" s="6">
        <f t="shared" si="76"/>
        <v>6.2461426936266662E-4</v>
      </c>
      <c r="AD162" s="6">
        <f t="shared" si="77"/>
        <v>9.9155260469308004E-4</v>
      </c>
      <c r="AE162" s="6">
        <f t="shared" si="78"/>
        <v>-1.914476362864681E-3</v>
      </c>
      <c r="AF162" s="6">
        <f t="shared" si="79"/>
        <v>1.1758371412708968E-3</v>
      </c>
      <c r="AG162" s="6">
        <f t="shared" si="80"/>
        <v>1.4989840571992818E-3</v>
      </c>
      <c r="AH162" s="6">
        <f t="shared" si="81"/>
        <v>5.6443643536585597E-4</v>
      </c>
      <c r="AI162" s="6">
        <f t="shared" si="82"/>
        <v>6.2958333230600516E-4</v>
      </c>
      <c r="AJ162" s="6">
        <f t="shared" si="83"/>
        <v>2.4645267710776686E-4</v>
      </c>
      <c r="AK162" s="6">
        <f t="shared" si="84"/>
        <v>-1.4786097711683155E-4</v>
      </c>
      <c r="AL162" s="6">
        <f t="shared" si="85"/>
        <v>4.8331097352471986E-5</v>
      </c>
      <c r="AM162" s="6">
        <f t="shared" si="86"/>
        <v>4.6450739009797903E-3</v>
      </c>
      <c r="AN162" s="6"/>
      <c r="AO162" s="6"/>
      <c r="AP162" s="6"/>
    </row>
    <row r="163" spans="1:42" x14ac:dyDescent="0.35">
      <c r="A163" s="7">
        <v>45512</v>
      </c>
      <c r="B163">
        <v>56.830300000000001</v>
      </c>
      <c r="C163">
        <v>59.241</v>
      </c>
      <c r="D163">
        <v>27.1706</v>
      </c>
      <c r="E163">
        <v>30.5961</v>
      </c>
      <c r="F163">
        <v>24.653199999999998</v>
      </c>
      <c r="G163">
        <v>33.553400000000003</v>
      </c>
      <c r="H163">
        <v>28.555099999999999</v>
      </c>
      <c r="I163">
        <v>58.3292</v>
      </c>
      <c r="J163">
        <v>57.704500000000003</v>
      </c>
      <c r="K163">
        <v>54.354897000000001</v>
      </c>
      <c r="L163">
        <v>11610.84</v>
      </c>
      <c r="M163">
        <v>3.8275999999999999</v>
      </c>
      <c r="O163" s="6">
        <f t="shared" si="64"/>
        <v>-3.8696763367529474E-4</v>
      </c>
      <c r="P163" s="6">
        <f t="shared" si="65"/>
        <v>-1.138116796074784E-3</v>
      </c>
      <c r="Q163" s="6">
        <f t="shared" si="66"/>
        <v>0</v>
      </c>
      <c r="R163" s="6">
        <f t="shared" si="67"/>
        <v>1.5090016366612335E-3</v>
      </c>
      <c r="S163" s="6">
        <f t="shared" si="68"/>
        <v>-7.0529293977450447E-4</v>
      </c>
      <c r="T163" s="6">
        <f t="shared" si="69"/>
        <v>3.1781529639343109E-3</v>
      </c>
      <c r="U163" s="6">
        <f t="shared" si="70"/>
        <v>-5.8449240159874627E-4</v>
      </c>
      <c r="V163" s="6">
        <f t="shared" si="71"/>
        <v>1.9719570559195709E-4</v>
      </c>
      <c r="W163" s="6">
        <f t="shared" si="72"/>
        <v>1.0321797207042405E-3</v>
      </c>
      <c r="X163" s="6">
        <f t="shared" si="73"/>
        <v>4.9072087503954087E-4</v>
      </c>
      <c r="Y163" s="6">
        <f t="shared" si="74"/>
        <v>2.3050001586009339E-2</v>
      </c>
      <c r="Z163" s="6">
        <f t="shared" si="63"/>
        <v>-0.32749999999999835</v>
      </c>
      <c r="AA163" s="6">
        <f t="shared" si="75"/>
        <v>1.490652573492568E-4</v>
      </c>
      <c r="AC163" s="6">
        <f t="shared" si="76"/>
        <v>-5.3603289102455154E-4</v>
      </c>
      <c r="AD163" s="6">
        <f t="shared" si="77"/>
        <v>-1.2871820534240408E-3</v>
      </c>
      <c r="AE163" s="6">
        <f t="shared" si="78"/>
        <v>-1.490652573492568E-4</v>
      </c>
      <c r="AF163" s="6">
        <f t="shared" si="79"/>
        <v>1.3599363793119768E-3</v>
      </c>
      <c r="AG163" s="6">
        <f t="shared" si="80"/>
        <v>-8.5435819712376126E-4</v>
      </c>
      <c r="AH163" s="6">
        <f t="shared" si="81"/>
        <v>3.0290877065850541E-3</v>
      </c>
      <c r="AI163" s="6">
        <f t="shared" si="82"/>
        <v>-7.3355765894800307E-4</v>
      </c>
      <c r="AJ163" s="6">
        <f t="shared" si="83"/>
        <v>4.8130448242700297E-5</v>
      </c>
      <c r="AK163" s="6">
        <f t="shared" si="84"/>
        <v>8.8311446335498367E-4</v>
      </c>
      <c r="AL163" s="6">
        <f t="shared" si="85"/>
        <v>3.4165561769028407E-4</v>
      </c>
      <c r="AM163" s="6">
        <f t="shared" si="86"/>
        <v>2.2900936328660082E-2</v>
      </c>
      <c r="AN163" s="6"/>
      <c r="AO163" s="6"/>
      <c r="AP163" s="6"/>
    </row>
    <row r="164" spans="1:42" x14ac:dyDescent="0.35">
      <c r="A164" s="7">
        <v>45511</v>
      </c>
      <c r="B164">
        <v>56.8523</v>
      </c>
      <c r="C164">
        <v>59.308500000000002</v>
      </c>
      <c r="D164">
        <v>27.1706</v>
      </c>
      <c r="E164">
        <v>30.55</v>
      </c>
      <c r="F164">
        <v>24.6706</v>
      </c>
      <c r="G164">
        <v>33.447099999999999</v>
      </c>
      <c r="H164">
        <v>28.5718</v>
      </c>
      <c r="I164">
        <v>58.317700000000002</v>
      </c>
      <c r="J164">
        <v>57.645000000000003</v>
      </c>
      <c r="K164">
        <v>54.328237000000001</v>
      </c>
      <c r="L164">
        <v>11349.24</v>
      </c>
      <c r="M164">
        <v>3.7621000000000002</v>
      </c>
      <c r="O164" s="6">
        <f t="shared" si="64"/>
        <v>9.6659354125350205E-4</v>
      </c>
      <c r="P164" s="6">
        <f t="shared" si="65"/>
        <v>-1.8880742822358076E-4</v>
      </c>
      <c r="Q164" s="6">
        <f t="shared" si="66"/>
        <v>1.3230291840338193E-3</v>
      </c>
      <c r="R164" s="6">
        <f t="shared" si="67"/>
        <v>-6.0094941548152203E-3</v>
      </c>
      <c r="S164" s="6">
        <f t="shared" si="68"/>
        <v>-4.6839635772409904E-3</v>
      </c>
      <c r="T164" s="6">
        <f t="shared" si="69"/>
        <v>7.510023337922167E-4</v>
      </c>
      <c r="U164" s="6">
        <f t="shared" si="70"/>
        <v>-1.9246044937770712E-4</v>
      </c>
      <c r="V164" s="6">
        <f t="shared" si="71"/>
        <v>5.9365407811196036E-4</v>
      </c>
      <c r="W164" s="6">
        <f t="shared" si="72"/>
        <v>-4.7290262763968194E-3</v>
      </c>
      <c r="X164" s="6">
        <f t="shared" si="73"/>
        <v>9.8153808232526174E-5</v>
      </c>
      <c r="Y164" s="6">
        <f t="shared" si="74"/>
        <v>-7.7011048042723296E-3</v>
      </c>
      <c r="Z164" s="6">
        <f t="shared" si="63"/>
        <v>-0.15450000000000186</v>
      </c>
      <c r="AA164" s="6">
        <f t="shared" si="75"/>
        <v>1.4656071051288855E-4</v>
      </c>
      <c r="AC164" s="6">
        <f t="shared" si="76"/>
        <v>8.2003283074061351E-4</v>
      </c>
      <c r="AD164" s="6">
        <f t="shared" si="77"/>
        <v>-3.3536813873646931E-4</v>
      </c>
      <c r="AE164" s="6">
        <f t="shared" si="78"/>
        <v>1.1764684735209308E-3</v>
      </c>
      <c r="AF164" s="6">
        <f t="shared" si="79"/>
        <v>-6.1560548653281089E-3</v>
      </c>
      <c r="AG164" s="6">
        <f t="shared" si="80"/>
        <v>-4.830524287753879E-3</v>
      </c>
      <c r="AH164" s="6">
        <f t="shared" si="81"/>
        <v>6.0444162327932816E-4</v>
      </c>
      <c r="AI164" s="6">
        <f t="shared" si="82"/>
        <v>-3.3902115989059567E-4</v>
      </c>
      <c r="AJ164" s="6">
        <f t="shared" si="83"/>
        <v>4.4709336759907181E-4</v>
      </c>
      <c r="AK164" s="6">
        <f t="shared" si="84"/>
        <v>-4.8755869869097079E-3</v>
      </c>
      <c r="AL164" s="6">
        <f t="shared" si="85"/>
        <v>-4.8406902280362374E-5</v>
      </c>
      <c r="AM164" s="6">
        <f t="shared" si="86"/>
        <v>-7.8476655147852181E-3</v>
      </c>
      <c r="AN164" s="6"/>
      <c r="AO164" s="6"/>
      <c r="AP164" s="6"/>
    </row>
    <row r="165" spans="1:42" x14ac:dyDescent="0.35">
      <c r="A165" s="7">
        <v>45510</v>
      </c>
      <c r="B165">
        <v>56.797400000000003</v>
      </c>
      <c r="C165">
        <v>59.319699999999997</v>
      </c>
      <c r="D165">
        <v>27.134699999999999</v>
      </c>
      <c r="E165">
        <v>30.7347</v>
      </c>
      <c r="F165">
        <v>24.7867</v>
      </c>
      <c r="G165">
        <v>33.421999999999997</v>
      </c>
      <c r="H165">
        <v>28.577300000000001</v>
      </c>
      <c r="I165">
        <v>58.283099999999997</v>
      </c>
      <c r="J165">
        <v>57.918900000000001</v>
      </c>
      <c r="K165">
        <v>54.322904999999999</v>
      </c>
      <c r="L165">
        <v>11437.32</v>
      </c>
      <c r="M165">
        <v>3.7311999999999999</v>
      </c>
      <c r="O165" s="6">
        <f t="shared" si="64"/>
        <v>1.1616121555044767E-3</v>
      </c>
      <c r="P165" s="6">
        <f t="shared" si="65"/>
        <v>0</v>
      </c>
      <c r="Q165" s="6">
        <f t="shared" si="66"/>
        <v>-7.3284084464508847E-4</v>
      </c>
      <c r="R165" s="6">
        <f t="shared" si="67"/>
        <v>3.7756606592442843E-4</v>
      </c>
      <c r="S165" s="6">
        <f t="shared" si="68"/>
        <v>-7.4044114113632764E-3</v>
      </c>
      <c r="T165" s="6">
        <f t="shared" si="69"/>
        <v>3.9440444328293633E-3</v>
      </c>
      <c r="U165" s="6">
        <f t="shared" si="70"/>
        <v>4.3050733092484528E-3</v>
      </c>
      <c r="V165" s="6">
        <f t="shared" si="71"/>
        <v>2.1768847850196504E-3</v>
      </c>
      <c r="W165" s="6">
        <f t="shared" si="72"/>
        <v>7.4586754936938338E-3</v>
      </c>
      <c r="X165" s="6">
        <f t="shared" si="73"/>
        <v>-4.9052830505635914E-4</v>
      </c>
      <c r="Y165" s="6">
        <f t="shared" si="74"/>
        <v>1.0367527800451581E-2</v>
      </c>
      <c r="Z165" s="6">
        <f t="shared" si="63"/>
        <v>-0.44549999999999867</v>
      </c>
      <c r="AA165" s="6">
        <f t="shared" si="75"/>
        <v>1.4537862948005298E-4</v>
      </c>
      <c r="AC165" s="6">
        <f t="shared" si="76"/>
        <v>1.0162335260244237E-3</v>
      </c>
      <c r="AD165" s="6">
        <f t="shared" si="77"/>
        <v>-1.4537862948005298E-4</v>
      </c>
      <c r="AE165" s="6">
        <f t="shared" si="78"/>
        <v>-8.7821947412514145E-4</v>
      </c>
      <c r="AF165" s="6">
        <f t="shared" si="79"/>
        <v>2.3218743644437545E-4</v>
      </c>
      <c r="AG165" s="6">
        <f t="shared" si="80"/>
        <v>-7.5497900408433294E-3</v>
      </c>
      <c r="AH165" s="6">
        <f t="shared" si="81"/>
        <v>3.7986658033493104E-3</v>
      </c>
      <c r="AI165" s="6">
        <f t="shared" si="82"/>
        <v>4.1596946797683998E-3</v>
      </c>
      <c r="AJ165" s="6">
        <f t="shared" si="83"/>
        <v>2.0315061555395975E-3</v>
      </c>
      <c r="AK165" s="6">
        <f t="shared" si="84"/>
        <v>7.3132968642137808E-3</v>
      </c>
      <c r="AL165" s="6">
        <f t="shared" si="85"/>
        <v>-6.3590693453641212E-4</v>
      </c>
      <c r="AM165" s="6">
        <f t="shared" si="86"/>
        <v>1.0222149170971528E-2</v>
      </c>
      <c r="AN165" s="6"/>
      <c r="AO165" s="6"/>
      <c r="AP165" s="6"/>
    </row>
    <row r="166" spans="1:42" x14ac:dyDescent="0.35">
      <c r="A166" s="7">
        <v>45509</v>
      </c>
      <c r="B166">
        <v>56.731499999999997</v>
      </c>
      <c r="C166">
        <v>59.319699999999997</v>
      </c>
      <c r="D166">
        <v>27.154599999999999</v>
      </c>
      <c r="E166">
        <v>30.723099999999999</v>
      </c>
      <c r="F166">
        <v>24.971599999999999</v>
      </c>
      <c r="G166">
        <v>33.290700000000001</v>
      </c>
      <c r="H166">
        <v>28.454799999999999</v>
      </c>
      <c r="I166">
        <v>58.156500000000001</v>
      </c>
      <c r="J166">
        <v>57.490099999999998</v>
      </c>
      <c r="K166">
        <v>54.349564999999998</v>
      </c>
      <c r="L166">
        <v>11319.96</v>
      </c>
      <c r="M166">
        <v>3.6421000000000001</v>
      </c>
      <c r="O166" s="6">
        <f t="shared" si="64"/>
        <v>-2.8947451675156444E-3</v>
      </c>
      <c r="P166" s="6">
        <f t="shared" si="65"/>
        <v>-7.5802623444576334E-4</v>
      </c>
      <c r="Q166" s="6">
        <f t="shared" si="66"/>
        <v>-1.7682068324100797E-3</v>
      </c>
      <c r="R166" s="6">
        <f t="shared" si="67"/>
        <v>0</v>
      </c>
      <c r="S166" s="6">
        <f t="shared" si="68"/>
        <v>2.2958610281602621E-3</v>
      </c>
      <c r="T166" s="6">
        <f t="shared" si="69"/>
        <v>-7.8293108895075569E-3</v>
      </c>
      <c r="U166" s="6">
        <f t="shared" si="70"/>
        <v>-5.4490103352942132E-3</v>
      </c>
      <c r="V166" s="6">
        <f t="shared" si="71"/>
        <v>-9.8945100929159757E-4</v>
      </c>
      <c r="W166" s="6">
        <f t="shared" si="72"/>
        <v>-2.8929755155063797E-3</v>
      </c>
      <c r="X166" s="6">
        <f t="shared" si="73"/>
        <v>7.9528414858676122E-4</v>
      </c>
      <c r="Y166" s="6">
        <f t="shared" si="74"/>
        <v>-2.9926695791820945E-2</v>
      </c>
      <c r="Z166" s="6">
        <f t="shared" si="63"/>
        <v>-0.12750000000000039</v>
      </c>
      <c r="AA166" s="6">
        <f t="shared" si="75"/>
        <v>1.4196813980626999E-4</v>
      </c>
      <c r="AC166" s="6">
        <f t="shared" si="76"/>
        <v>-3.0367133073219144E-3</v>
      </c>
      <c r="AD166" s="6">
        <f t="shared" si="77"/>
        <v>-8.9999437425203332E-4</v>
      </c>
      <c r="AE166" s="6">
        <f t="shared" si="78"/>
        <v>-1.9101749722163497E-3</v>
      </c>
      <c r="AF166" s="6">
        <f t="shared" si="79"/>
        <v>-1.4196813980626999E-4</v>
      </c>
      <c r="AG166" s="6">
        <f t="shared" si="80"/>
        <v>2.1538928883539921E-3</v>
      </c>
      <c r="AH166" s="6">
        <f t="shared" si="81"/>
        <v>-7.9712790293138269E-3</v>
      </c>
      <c r="AI166" s="6">
        <f t="shared" si="82"/>
        <v>-5.5909784751004832E-3</v>
      </c>
      <c r="AJ166" s="6">
        <f t="shared" si="83"/>
        <v>-1.1314191490978676E-3</v>
      </c>
      <c r="AK166" s="6">
        <f t="shared" si="84"/>
        <v>-3.0349436553126496E-3</v>
      </c>
      <c r="AL166" s="6">
        <f t="shared" si="85"/>
        <v>6.5331600878049123E-4</v>
      </c>
      <c r="AM166" s="6">
        <f t="shared" si="86"/>
        <v>-3.0068663931627215E-2</v>
      </c>
      <c r="AN166" s="6"/>
      <c r="AO166" s="6"/>
      <c r="AP166" s="6"/>
    </row>
    <row r="167" spans="1:42" x14ac:dyDescent="0.35">
      <c r="A167" s="7">
        <v>45506</v>
      </c>
      <c r="B167">
        <v>56.8962</v>
      </c>
      <c r="C167">
        <v>59.364699999999999</v>
      </c>
      <c r="D167">
        <v>27.2027</v>
      </c>
      <c r="E167">
        <v>30.723099999999999</v>
      </c>
      <c r="F167">
        <v>24.914400000000001</v>
      </c>
      <c r="G167">
        <v>33.553400000000003</v>
      </c>
      <c r="H167">
        <v>28.610700000000001</v>
      </c>
      <c r="I167">
        <v>58.214100000000002</v>
      </c>
      <c r="J167">
        <v>57.6569</v>
      </c>
      <c r="K167">
        <v>54.306376</v>
      </c>
      <c r="L167">
        <v>11669.18</v>
      </c>
      <c r="M167">
        <v>3.6166</v>
      </c>
      <c r="O167" s="6">
        <f t="shared" si="64"/>
        <v>9.6584701616619917E-4</v>
      </c>
      <c r="P167" s="6">
        <f t="shared" si="65"/>
        <v>3.7915682263212069E-4</v>
      </c>
      <c r="Q167" s="6">
        <f t="shared" si="66"/>
        <v>-1.9335617895903656E-3</v>
      </c>
      <c r="R167" s="6">
        <f t="shared" si="67"/>
        <v>-7.8601068897033999E-3</v>
      </c>
      <c r="S167" s="6">
        <f t="shared" si="68"/>
        <v>1.4438228324334945E-2</v>
      </c>
      <c r="T167" s="6">
        <f t="shared" si="69"/>
        <v>-3.7234105728232159E-3</v>
      </c>
      <c r="U167" s="6">
        <f t="shared" si="70"/>
        <v>-7.788216393670444E-4</v>
      </c>
      <c r="V167" s="6">
        <f t="shared" si="71"/>
        <v>-2.1700116728115004E-3</v>
      </c>
      <c r="W167" s="6">
        <f t="shared" si="72"/>
        <v>-1.0424908563219648E-2</v>
      </c>
      <c r="X167" s="6">
        <f t="shared" si="73"/>
        <v>-9.8145891528345075E-6</v>
      </c>
      <c r="Y167" s="6">
        <f t="shared" si="74"/>
        <v>-1.836881305972482E-2</v>
      </c>
      <c r="Z167" s="6">
        <f t="shared" si="63"/>
        <v>1.0844999999999994</v>
      </c>
      <c r="AA167" s="6">
        <f t="shared" si="75"/>
        <v>1.4099153623670091E-4</v>
      </c>
      <c r="AC167" s="6">
        <f t="shared" si="76"/>
        <v>8.2485547992949826E-4</v>
      </c>
      <c r="AD167" s="6">
        <f t="shared" si="77"/>
        <v>2.3816528639541978E-4</v>
      </c>
      <c r="AE167" s="6">
        <f t="shared" si="78"/>
        <v>-2.0745533258270665E-3</v>
      </c>
      <c r="AF167" s="6">
        <f t="shared" si="79"/>
        <v>-8.0010984259401008E-3</v>
      </c>
      <c r="AG167" s="6">
        <f t="shared" si="80"/>
        <v>1.4297236788098244E-2</v>
      </c>
      <c r="AH167" s="6">
        <f t="shared" si="81"/>
        <v>-3.8644021090599168E-3</v>
      </c>
      <c r="AI167" s="6">
        <f t="shared" si="82"/>
        <v>-9.1981317560374531E-4</v>
      </c>
      <c r="AJ167" s="6">
        <f t="shared" si="83"/>
        <v>-2.3110032090482013E-3</v>
      </c>
      <c r="AK167" s="6">
        <f t="shared" si="84"/>
        <v>-1.0565900099456349E-2</v>
      </c>
      <c r="AL167" s="6">
        <f t="shared" si="85"/>
        <v>-1.5080612538953542E-4</v>
      </c>
      <c r="AM167" s="6">
        <f t="shared" si="86"/>
        <v>-1.8509804595961521E-2</v>
      </c>
      <c r="AN167" s="6"/>
      <c r="AO167" s="6"/>
      <c r="AP167" s="6"/>
    </row>
    <row r="168" spans="1:42" x14ac:dyDescent="0.35">
      <c r="A168" s="7">
        <v>45505</v>
      </c>
      <c r="B168">
        <v>56.841299999999997</v>
      </c>
      <c r="C168">
        <v>59.342199999999998</v>
      </c>
      <c r="D168">
        <v>27.255400000000002</v>
      </c>
      <c r="E168">
        <v>30.9665</v>
      </c>
      <c r="F168">
        <v>24.559799999999999</v>
      </c>
      <c r="G168">
        <v>33.678800000000003</v>
      </c>
      <c r="H168">
        <v>28.632999999999999</v>
      </c>
      <c r="I168">
        <v>58.340699999999998</v>
      </c>
      <c r="J168">
        <v>58.264299999999999</v>
      </c>
      <c r="K168">
        <v>54.306908999999997</v>
      </c>
      <c r="L168">
        <v>11887.54</v>
      </c>
      <c r="M168">
        <v>3.8334999999999999</v>
      </c>
      <c r="O168" s="6">
        <f t="shared" si="64"/>
        <v>4.6994962562441067E-4</v>
      </c>
      <c r="P168" s="6">
        <f t="shared" si="65"/>
        <v>8.2977754541002646E-4</v>
      </c>
      <c r="Q168" s="6">
        <f t="shared" si="66"/>
        <v>2.9364577047057416E-3</v>
      </c>
      <c r="R168" s="6">
        <f t="shared" si="67"/>
        <v>7.4329019018537501E-4</v>
      </c>
      <c r="S168" s="6">
        <f t="shared" si="68"/>
        <v>4.0144553095462499E-3</v>
      </c>
      <c r="T168" s="6">
        <f t="shared" si="69"/>
        <v>-8.484783756681491E-4</v>
      </c>
      <c r="U168" s="6">
        <f t="shared" si="70"/>
        <v>5.8358348214126998E-4</v>
      </c>
      <c r="V168" s="6">
        <f t="shared" si="71"/>
        <v>4.7330702706593897E-4</v>
      </c>
      <c r="W168" s="6">
        <f t="shared" si="72"/>
        <v>-2.8311210553044752E-4</v>
      </c>
      <c r="X168" s="6">
        <f t="shared" si="73"/>
        <v>4.5792299819469306E-4</v>
      </c>
      <c r="Y168" s="6">
        <f t="shared" si="74"/>
        <v>-1.36532335885311E-2</v>
      </c>
      <c r="Z168" s="6">
        <f t="shared" si="63"/>
        <v>0.39849999999999941</v>
      </c>
      <c r="AA168" s="6">
        <f t="shared" si="75"/>
        <v>1.492907804836463E-4</v>
      </c>
      <c r="AC168" s="6">
        <f t="shared" si="76"/>
        <v>3.2065884514076437E-4</v>
      </c>
      <c r="AD168" s="6">
        <f t="shared" si="77"/>
        <v>6.8048676492638016E-4</v>
      </c>
      <c r="AE168" s="6">
        <f t="shared" si="78"/>
        <v>2.7871669242220953E-3</v>
      </c>
      <c r="AF168" s="6">
        <f t="shared" si="79"/>
        <v>5.9399940970172871E-4</v>
      </c>
      <c r="AG168" s="6">
        <f t="shared" si="80"/>
        <v>3.8651645290626035E-3</v>
      </c>
      <c r="AH168" s="6">
        <f t="shared" si="81"/>
        <v>-9.977691561517954E-4</v>
      </c>
      <c r="AI168" s="6">
        <f t="shared" si="82"/>
        <v>4.3429270165762368E-4</v>
      </c>
      <c r="AJ168" s="6">
        <f t="shared" si="83"/>
        <v>3.2401624658229267E-4</v>
      </c>
      <c r="AK168" s="6">
        <f t="shared" si="84"/>
        <v>-4.3240288601409382E-4</v>
      </c>
      <c r="AL168" s="6">
        <f t="shared" si="85"/>
        <v>3.0863221771104676E-4</v>
      </c>
      <c r="AM168" s="6">
        <f t="shared" si="86"/>
        <v>-1.3802524369014746E-2</v>
      </c>
      <c r="AN168" s="6"/>
      <c r="AO168" s="6"/>
      <c r="AP168" s="6"/>
    </row>
    <row r="169" spans="1:42" x14ac:dyDescent="0.35">
      <c r="A169" s="7">
        <v>45504</v>
      </c>
      <c r="B169">
        <v>56.814599999999999</v>
      </c>
      <c r="C169">
        <v>59.292999999999999</v>
      </c>
      <c r="D169">
        <v>27.175599999999999</v>
      </c>
      <c r="E169">
        <v>30.9435</v>
      </c>
      <c r="F169">
        <v>24.461600000000001</v>
      </c>
      <c r="G169">
        <v>33.7074</v>
      </c>
      <c r="H169">
        <v>28.616299999999999</v>
      </c>
      <c r="I169">
        <v>58.313099999999999</v>
      </c>
      <c r="J169">
        <v>58.280799999999999</v>
      </c>
      <c r="K169">
        <v>54.282052</v>
      </c>
      <c r="L169">
        <v>12052.09</v>
      </c>
      <c r="M169">
        <v>3.9131999999999998</v>
      </c>
      <c r="O169" s="6">
        <f t="shared" si="64"/>
        <v>7.6976056395094972E-4</v>
      </c>
      <c r="P169" s="6">
        <f t="shared" si="65"/>
        <v>1.8892813646020912E-4</v>
      </c>
      <c r="Q169" s="6">
        <f t="shared" si="66"/>
        <v>-1.9866818733682567E-4</v>
      </c>
      <c r="R169" s="6">
        <f t="shared" si="67"/>
        <v>-7.4273812022673802E-4</v>
      </c>
      <c r="S169" s="6">
        <f t="shared" si="68"/>
        <v>5.2478229959027622E-3</v>
      </c>
      <c r="T169" s="6">
        <f t="shared" si="69"/>
        <v>2.4684455336005939E-3</v>
      </c>
      <c r="U169" s="6">
        <f t="shared" si="70"/>
        <v>3.8804133514180883E-4</v>
      </c>
      <c r="V169" s="6">
        <f t="shared" si="71"/>
        <v>-5.8785824218388072E-4</v>
      </c>
      <c r="W169" s="6">
        <f t="shared" si="72"/>
        <v>-1.4204034356972706E-3</v>
      </c>
      <c r="X169" s="6">
        <f t="shared" si="73"/>
        <v>9.7758255441338093E-5</v>
      </c>
      <c r="Y169" s="6">
        <f t="shared" si="74"/>
        <v>1.5870968829548859E-2</v>
      </c>
      <c r="Z169" s="6">
        <f t="shared" si="63"/>
        <v>0.5995000000000017</v>
      </c>
      <c r="AA169" s="6">
        <f t="shared" si="75"/>
        <v>1.5233600386888035E-4</v>
      </c>
      <c r="AC169" s="6">
        <f t="shared" si="76"/>
        <v>6.1742456008206936E-4</v>
      </c>
      <c r="AD169" s="6">
        <f t="shared" si="77"/>
        <v>3.6592132591328763E-5</v>
      </c>
      <c r="AE169" s="6">
        <f t="shared" si="78"/>
        <v>-3.5100419120570603E-4</v>
      </c>
      <c r="AF169" s="6">
        <f t="shared" si="79"/>
        <v>-8.9507412409561837E-4</v>
      </c>
      <c r="AG169" s="6">
        <f t="shared" si="80"/>
        <v>5.0954869920338819E-3</v>
      </c>
      <c r="AH169" s="6">
        <f t="shared" si="81"/>
        <v>2.3161095297317136E-3</v>
      </c>
      <c r="AI169" s="6">
        <f t="shared" si="82"/>
        <v>2.3570533127292848E-4</v>
      </c>
      <c r="AJ169" s="6">
        <f t="shared" si="83"/>
        <v>-7.4019424605276107E-4</v>
      </c>
      <c r="AK169" s="6">
        <f t="shared" si="84"/>
        <v>-1.5727394395661509E-3</v>
      </c>
      <c r="AL169" s="6">
        <f t="shared" si="85"/>
        <v>-5.4577748427542261E-5</v>
      </c>
      <c r="AM169" s="6">
        <f t="shared" si="86"/>
        <v>1.5718632825679979E-2</v>
      </c>
      <c r="AN169" s="6"/>
      <c r="AO169" s="6"/>
      <c r="AP169" s="6"/>
    </row>
    <row r="170" spans="1:42" x14ac:dyDescent="0.35">
      <c r="A170" s="7">
        <v>45503</v>
      </c>
      <c r="B170">
        <v>56.770899999999997</v>
      </c>
      <c r="C170">
        <v>59.281799999999997</v>
      </c>
      <c r="D170">
        <v>27.181000000000001</v>
      </c>
      <c r="E170">
        <v>30.9665</v>
      </c>
      <c r="F170">
        <v>24.3339</v>
      </c>
      <c r="G170">
        <v>33.624400000000001</v>
      </c>
      <c r="H170">
        <v>28.6052</v>
      </c>
      <c r="I170">
        <v>58.3474</v>
      </c>
      <c r="J170">
        <v>58.363700000000001</v>
      </c>
      <c r="K170">
        <v>54.276746000000003</v>
      </c>
      <c r="L170">
        <v>11863.8</v>
      </c>
      <c r="M170">
        <v>4.0331000000000001</v>
      </c>
      <c r="O170" s="6">
        <f t="shared" si="64"/>
        <v>-5.7742717463826754E-4</v>
      </c>
      <c r="P170" s="6">
        <f t="shared" si="65"/>
        <v>-4.7209735996422975E-4</v>
      </c>
      <c r="Q170" s="6">
        <f t="shared" si="66"/>
        <v>0</v>
      </c>
      <c r="R170" s="6">
        <f t="shared" si="67"/>
        <v>-3.6800428692718157E-4</v>
      </c>
      <c r="S170" s="6">
        <f t="shared" si="68"/>
        <v>4.7939944999133566E-3</v>
      </c>
      <c r="T170" s="6">
        <f t="shared" si="69"/>
        <v>-3.508125174663812E-4</v>
      </c>
      <c r="U170" s="6">
        <f t="shared" si="70"/>
        <v>1.9580693436282992E-4</v>
      </c>
      <c r="V170" s="6">
        <f t="shared" si="71"/>
        <v>7.8557020733560634E-4</v>
      </c>
      <c r="W170" s="6">
        <f t="shared" si="72"/>
        <v>8.1280876873202068E-4</v>
      </c>
      <c r="X170" s="6">
        <f t="shared" si="73"/>
        <v>3.9124130394929679E-4</v>
      </c>
      <c r="Y170" s="6">
        <f t="shared" si="74"/>
        <v>-4.9560131813679575E-3</v>
      </c>
      <c r="Z170" s="6">
        <f t="shared" si="63"/>
        <v>0.20900000000000141</v>
      </c>
      <c r="AA170" s="6">
        <f t="shared" si="75"/>
        <v>1.5691283233687514E-4</v>
      </c>
      <c r="AC170" s="6">
        <f t="shared" si="76"/>
        <v>-7.3434000697514268E-4</v>
      </c>
      <c r="AD170" s="6">
        <f t="shared" si="77"/>
        <v>-6.2901019230110489E-4</v>
      </c>
      <c r="AE170" s="6">
        <f t="shared" si="78"/>
        <v>-1.5691283233687514E-4</v>
      </c>
      <c r="AF170" s="6">
        <f t="shared" si="79"/>
        <v>-5.2491711926405671E-4</v>
      </c>
      <c r="AG170" s="6">
        <f t="shared" si="80"/>
        <v>4.6370816675764814E-3</v>
      </c>
      <c r="AH170" s="6">
        <f t="shared" si="81"/>
        <v>-5.0772534980325634E-4</v>
      </c>
      <c r="AI170" s="6">
        <f t="shared" si="82"/>
        <v>3.889410202595478E-5</v>
      </c>
      <c r="AJ170" s="6">
        <f t="shared" si="83"/>
        <v>6.286573749987312E-4</v>
      </c>
      <c r="AK170" s="6">
        <f t="shared" si="84"/>
        <v>6.5589593639514554E-4</v>
      </c>
      <c r="AL170" s="6">
        <f t="shared" si="85"/>
        <v>2.3432847161242165E-4</v>
      </c>
      <c r="AM170" s="6">
        <f t="shared" si="86"/>
        <v>-5.1129260137048327E-3</v>
      </c>
      <c r="AN170" s="6"/>
      <c r="AO170" s="6"/>
      <c r="AP170" s="6"/>
    </row>
    <row r="171" spans="1:42" x14ac:dyDescent="0.35">
      <c r="A171" s="7">
        <v>45502</v>
      </c>
      <c r="B171">
        <v>56.803699999999999</v>
      </c>
      <c r="C171">
        <v>59.309800000000003</v>
      </c>
      <c r="D171">
        <v>27.181000000000001</v>
      </c>
      <c r="E171">
        <v>30.977900000000002</v>
      </c>
      <c r="F171">
        <v>24.2178</v>
      </c>
      <c r="G171">
        <v>33.636200000000002</v>
      </c>
      <c r="H171">
        <v>28.599599999999999</v>
      </c>
      <c r="I171">
        <v>58.301600000000001</v>
      </c>
      <c r="J171">
        <v>58.316299999999998</v>
      </c>
      <c r="K171">
        <v>54.255519</v>
      </c>
      <c r="L171">
        <v>11922.89</v>
      </c>
      <c r="M171">
        <v>4.0749000000000004</v>
      </c>
      <c r="O171" s="6">
        <f t="shared" si="64"/>
        <v>7.7167154980894992E-4</v>
      </c>
      <c r="P171" s="6">
        <f t="shared" si="65"/>
        <v>4.7232034115030075E-4</v>
      </c>
      <c r="Q171" s="6">
        <f t="shared" si="66"/>
        <v>-5.8462545363624496E-4</v>
      </c>
      <c r="R171" s="6">
        <f t="shared" si="67"/>
        <v>5.5554299482896141E-4</v>
      </c>
      <c r="S171" s="6">
        <f t="shared" si="68"/>
        <v>-1.4348977016896969E-3</v>
      </c>
      <c r="T171" s="6">
        <f t="shared" si="69"/>
        <v>-7.0707070707054509E-4</v>
      </c>
      <c r="U171" s="6">
        <f t="shared" si="70"/>
        <v>3.8826800986413446E-4</v>
      </c>
      <c r="V171" s="6">
        <f t="shared" si="71"/>
        <v>7.8618781305905827E-4</v>
      </c>
      <c r="W171" s="6">
        <f t="shared" si="72"/>
        <v>0</v>
      </c>
      <c r="X171" s="6">
        <f t="shared" si="73"/>
        <v>3.9139443361757564E-4</v>
      </c>
      <c r="Y171" s="6">
        <f t="shared" si="74"/>
        <v>8.2682505892694991E-4</v>
      </c>
      <c r="Z171" s="6">
        <f t="shared" si="63"/>
        <v>0</v>
      </c>
      <c r="AA171" s="6">
        <f t="shared" si="75"/>
        <v>1.5850718890120241E-4</v>
      </c>
      <c r="AC171" s="6">
        <f t="shared" si="76"/>
        <v>6.1316436090774751E-4</v>
      </c>
      <c r="AD171" s="6">
        <f t="shared" si="77"/>
        <v>3.1381315224909834E-4</v>
      </c>
      <c r="AE171" s="6">
        <f t="shared" si="78"/>
        <v>-7.4313264253744737E-4</v>
      </c>
      <c r="AF171" s="6">
        <f t="shared" si="79"/>
        <v>3.97035805927759E-4</v>
      </c>
      <c r="AG171" s="6">
        <f t="shared" si="80"/>
        <v>-1.5934048905908993E-3</v>
      </c>
      <c r="AH171" s="6">
        <f t="shared" si="81"/>
        <v>-8.655778959717475E-4</v>
      </c>
      <c r="AI171" s="6">
        <f t="shared" si="82"/>
        <v>2.2976082096293204E-4</v>
      </c>
      <c r="AJ171" s="6">
        <f t="shared" si="83"/>
        <v>6.2768062415785586E-4</v>
      </c>
      <c r="AK171" s="6">
        <f t="shared" si="84"/>
        <v>-1.5850718890120241E-4</v>
      </c>
      <c r="AL171" s="6">
        <f t="shared" si="85"/>
        <v>2.3288724471637323E-4</v>
      </c>
      <c r="AM171" s="6">
        <f t="shared" si="86"/>
        <v>6.683178700257475E-4</v>
      </c>
      <c r="AN171" s="6"/>
      <c r="AO171" s="6"/>
      <c r="AP171" s="6"/>
    </row>
    <row r="172" spans="1:42" x14ac:dyDescent="0.35">
      <c r="A172" s="7">
        <v>45499</v>
      </c>
      <c r="B172">
        <v>56.759900000000002</v>
      </c>
      <c r="C172">
        <v>59.281799999999997</v>
      </c>
      <c r="D172">
        <v>27.196899999999999</v>
      </c>
      <c r="E172">
        <v>30.960699999999999</v>
      </c>
      <c r="F172">
        <v>24.252600000000001</v>
      </c>
      <c r="G172">
        <v>33.659999999999997</v>
      </c>
      <c r="H172">
        <v>28.5885</v>
      </c>
      <c r="I172">
        <v>58.255800000000001</v>
      </c>
      <c r="J172">
        <v>58.316299999999998</v>
      </c>
      <c r="K172">
        <v>54.234292000000003</v>
      </c>
      <c r="L172">
        <v>11913.04</v>
      </c>
      <c r="M172">
        <v>4.0749000000000004</v>
      </c>
      <c r="O172" s="6">
        <f t="shared" si="64"/>
        <v>7.7050296035352517E-4</v>
      </c>
      <c r="P172" s="6">
        <f t="shared" si="65"/>
        <v>-3.7771355148552566E-4</v>
      </c>
      <c r="Q172" s="6">
        <f t="shared" si="66"/>
        <v>1.5651238841587478E-3</v>
      </c>
      <c r="R172" s="6">
        <f t="shared" si="67"/>
        <v>9.2460583018927345E-4</v>
      </c>
      <c r="S172" s="6">
        <f t="shared" si="68"/>
        <v>1.0642908339306256E-2</v>
      </c>
      <c r="T172" s="6">
        <f t="shared" si="69"/>
        <v>3.5359287328493583E-3</v>
      </c>
      <c r="U172" s="6">
        <f t="shared" si="70"/>
        <v>-3.8811731632604207E-4</v>
      </c>
      <c r="V172" s="6">
        <f t="shared" si="71"/>
        <v>5.8912944530797873E-4</v>
      </c>
      <c r="W172" s="6">
        <f t="shared" si="72"/>
        <v>8.1175238977837516E-4</v>
      </c>
      <c r="X172" s="6">
        <f t="shared" si="73"/>
        <v>4.8946867550814233E-4</v>
      </c>
      <c r="Y172" s="6">
        <f t="shared" si="74"/>
        <v>1.1158954197106219E-2</v>
      </c>
      <c r="Z172" s="6">
        <f t="shared" si="63"/>
        <v>0.27999999999999581</v>
      </c>
      <c r="AA172" s="6">
        <f t="shared" si="75"/>
        <v>1.5850718890120241E-4</v>
      </c>
      <c r="AC172" s="6">
        <f t="shared" si="76"/>
        <v>6.1199577145232276E-4</v>
      </c>
      <c r="AD172" s="6">
        <f t="shared" si="77"/>
        <v>-5.3622074038672807E-4</v>
      </c>
      <c r="AE172" s="6">
        <f t="shared" si="78"/>
        <v>1.4066166952575454E-3</v>
      </c>
      <c r="AF172" s="6">
        <f t="shared" si="79"/>
        <v>7.6609864128807104E-4</v>
      </c>
      <c r="AG172" s="6">
        <f t="shared" si="80"/>
        <v>1.0484401150405054E-2</v>
      </c>
      <c r="AH172" s="6">
        <f t="shared" si="81"/>
        <v>3.3774215439481559E-3</v>
      </c>
      <c r="AI172" s="6">
        <f t="shared" si="82"/>
        <v>-5.4662450522724448E-4</v>
      </c>
      <c r="AJ172" s="6">
        <f t="shared" si="83"/>
        <v>4.3062225640677632E-4</v>
      </c>
      <c r="AK172" s="6">
        <f t="shared" si="84"/>
        <v>6.5324520087717275E-4</v>
      </c>
      <c r="AL172" s="6">
        <f t="shared" si="85"/>
        <v>3.3096148660693991E-4</v>
      </c>
      <c r="AM172" s="6">
        <f t="shared" si="86"/>
        <v>1.1000447008205017E-2</v>
      </c>
      <c r="AN172" s="6"/>
      <c r="AO172" s="6"/>
      <c r="AP172" s="6"/>
    </row>
    <row r="173" spans="1:42" x14ac:dyDescent="0.35">
      <c r="A173" s="7">
        <v>45498</v>
      </c>
      <c r="B173">
        <v>56.716200000000001</v>
      </c>
      <c r="C173">
        <v>59.304200000000002</v>
      </c>
      <c r="D173">
        <v>27.154399999999999</v>
      </c>
      <c r="E173">
        <v>30.932099999999998</v>
      </c>
      <c r="F173">
        <v>23.997199999999999</v>
      </c>
      <c r="G173">
        <v>33.541400000000003</v>
      </c>
      <c r="H173">
        <v>28.599599999999999</v>
      </c>
      <c r="I173">
        <v>58.221499999999999</v>
      </c>
      <c r="J173">
        <v>58.268999999999998</v>
      </c>
      <c r="K173">
        <v>54.207759000000003</v>
      </c>
      <c r="L173">
        <v>11781.57</v>
      </c>
      <c r="M173">
        <v>4.1308999999999996</v>
      </c>
      <c r="O173" s="6">
        <f t="shared" si="64"/>
        <v>-3.8598402131906351E-4</v>
      </c>
      <c r="P173" s="6">
        <f t="shared" si="65"/>
        <v>1.8889244936159955E-4</v>
      </c>
      <c r="Q173" s="6">
        <f t="shared" si="66"/>
        <v>-1.951420671068016E-4</v>
      </c>
      <c r="R173" s="6">
        <f t="shared" si="67"/>
        <v>-3.6841339861370948E-4</v>
      </c>
      <c r="S173" s="6">
        <f t="shared" si="68"/>
        <v>-2.7054770325364297E-3</v>
      </c>
      <c r="T173" s="6">
        <f t="shared" si="69"/>
        <v>-1.8509921556022491E-3</v>
      </c>
      <c r="U173" s="6">
        <f t="shared" si="70"/>
        <v>7.8033964020396418E-4</v>
      </c>
      <c r="V173" s="6">
        <f t="shared" si="71"/>
        <v>0</v>
      </c>
      <c r="W173" s="6">
        <f t="shared" si="72"/>
        <v>2.0255007106428913E-4</v>
      </c>
      <c r="X173" s="6">
        <f t="shared" si="73"/>
        <v>3.9173940860437462E-4</v>
      </c>
      <c r="Y173" s="6">
        <f t="shared" si="74"/>
        <v>-5.1332673554933539E-3</v>
      </c>
      <c r="Z173" s="6">
        <f t="shared" si="63"/>
        <v>0.2035000000000009</v>
      </c>
      <c r="AA173" s="6">
        <f t="shared" si="75"/>
        <v>1.6064216966182876E-4</v>
      </c>
      <c r="AC173" s="6">
        <f t="shared" si="76"/>
        <v>-5.4662619098089227E-4</v>
      </c>
      <c r="AD173" s="6">
        <f t="shared" si="77"/>
        <v>2.8250279699770786E-5</v>
      </c>
      <c r="AE173" s="6">
        <f t="shared" si="78"/>
        <v>-3.5578423676863036E-4</v>
      </c>
      <c r="AF173" s="6">
        <f t="shared" si="79"/>
        <v>-5.2905556827553823E-4</v>
      </c>
      <c r="AG173" s="6">
        <f t="shared" si="80"/>
        <v>-2.8661192021982584E-3</v>
      </c>
      <c r="AH173" s="6">
        <f t="shared" si="81"/>
        <v>-2.0116343252640778E-3</v>
      </c>
      <c r="AI173" s="6">
        <f t="shared" si="82"/>
        <v>6.1969747054213542E-4</v>
      </c>
      <c r="AJ173" s="6">
        <f t="shared" si="83"/>
        <v>-1.6064216966182876E-4</v>
      </c>
      <c r="AK173" s="6">
        <f t="shared" si="84"/>
        <v>4.1907901402460368E-5</v>
      </c>
      <c r="AL173" s="6">
        <f t="shared" si="85"/>
        <v>2.3109723894254586E-4</v>
      </c>
      <c r="AM173" s="6">
        <f t="shared" si="86"/>
        <v>-5.2939095251551826E-3</v>
      </c>
      <c r="AN173" s="6"/>
      <c r="AO173" s="6"/>
      <c r="AP173" s="6"/>
    </row>
    <row r="174" spans="1:42" x14ac:dyDescent="0.35">
      <c r="A174" s="7">
        <v>45497</v>
      </c>
      <c r="B174">
        <v>56.738100000000003</v>
      </c>
      <c r="C174">
        <v>59.292999999999999</v>
      </c>
      <c r="D174">
        <v>27.159700000000001</v>
      </c>
      <c r="E174">
        <v>30.9435</v>
      </c>
      <c r="F174">
        <v>24.0623</v>
      </c>
      <c r="G174">
        <v>33.6036</v>
      </c>
      <c r="H174">
        <v>28.577300000000001</v>
      </c>
      <c r="I174">
        <v>58.221499999999999</v>
      </c>
      <c r="J174">
        <v>58.257199999999997</v>
      </c>
      <c r="K174">
        <v>54.186532</v>
      </c>
      <c r="L174">
        <v>11842.36</v>
      </c>
      <c r="M174">
        <v>4.1715999999999998</v>
      </c>
      <c r="O174" s="6">
        <f t="shared" si="64"/>
        <v>3.8613306251122914E-4</v>
      </c>
      <c r="P174" s="6">
        <f t="shared" si="65"/>
        <v>7.5614111483557345E-4</v>
      </c>
      <c r="Q174" s="6">
        <f t="shared" si="66"/>
        <v>0</v>
      </c>
      <c r="R174" s="6">
        <f t="shared" si="67"/>
        <v>7.4060658590058281E-4</v>
      </c>
      <c r="S174" s="6">
        <f t="shared" si="68"/>
        <v>-2.1150153649645009E-3</v>
      </c>
      <c r="T174" s="6">
        <f t="shared" si="69"/>
        <v>-1.4975931538599996E-3</v>
      </c>
      <c r="U174" s="6">
        <f t="shared" si="70"/>
        <v>1.9249749753247336E-4</v>
      </c>
      <c r="V174" s="6">
        <f t="shared" si="71"/>
        <v>-1.9576562389989061E-4</v>
      </c>
      <c r="W174" s="6">
        <f t="shared" si="72"/>
        <v>2.0430833045748109E-4</v>
      </c>
      <c r="X174" s="6">
        <f t="shared" si="73"/>
        <v>-9.7929874644075987E-5</v>
      </c>
      <c r="Y174" s="6">
        <f t="shared" si="74"/>
        <v>-2.3135686964182445E-2</v>
      </c>
      <c r="Z174" s="6">
        <f t="shared" si="63"/>
        <v>-4.3999999999999595E-2</v>
      </c>
      <c r="AA174" s="6">
        <f t="shared" si="75"/>
        <v>1.6219312568765964E-4</v>
      </c>
      <c r="AC174" s="6">
        <f t="shared" si="76"/>
        <v>2.239399368235695E-4</v>
      </c>
      <c r="AD174" s="6">
        <f t="shared" si="77"/>
        <v>5.939479891479138E-4</v>
      </c>
      <c r="AE174" s="6">
        <f t="shared" si="78"/>
        <v>-1.6219312568765964E-4</v>
      </c>
      <c r="AF174" s="6">
        <f t="shared" si="79"/>
        <v>5.7841346021292317E-4</v>
      </c>
      <c r="AG174" s="6">
        <f t="shared" si="80"/>
        <v>-2.2772084906521606E-3</v>
      </c>
      <c r="AH174" s="6">
        <f t="shared" si="81"/>
        <v>-1.6597862795476592E-3</v>
      </c>
      <c r="AI174" s="6">
        <f t="shared" si="82"/>
        <v>3.0304371844813716E-5</v>
      </c>
      <c r="AJ174" s="6">
        <f t="shared" si="83"/>
        <v>-3.5795874958755025E-4</v>
      </c>
      <c r="AK174" s="6">
        <f t="shared" si="84"/>
        <v>4.2115204769821446E-5</v>
      </c>
      <c r="AL174" s="6">
        <f t="shared" si="85"/>
        <v>-2.6012300033173563E-4</v>
      </c>
      <c r="AM174" s="6">
        <f t="shared" si="86"/>
        <v>-2.3297880089870104E-2</v>
      </c>
      <c r="AN174" s="6"/>
      <c r="AO174" s="6"/>
      <c r="AP174" s="6"/>
    </row>
    <row r="175" spans="1:42" x14ac:dyDescent="0.35">
      <c r="A175" s="7">
        <v>45496</v>
      </c>
      <c r="B175">
        <v>56.716200000000001</v>
      </c>
      <c r="C175">
        <v>59.248199999999997</v>
      </c>
      <c r="D175">
        <v>27.159700000000001</v>
      </c>
      <c r="E175">
        <v>30.9206</v>
      </c>
      <c r="F175">
        <v>24.113299999999999</v>
      </c>
      <c r="G175">
        <v>33.654000000000003</v>
      </c>
      <c r="H175">
        <v>28.5718</v>
      </c>
      <c r="I175">
        <v>58.232900000000001</v>
      </c>
      <c r="J175">
        <v>58.2453</v>
      </c>
      <c r="K175">
        <v>54.191839000000002</v>
      </c>
      <c r="L175">
        <v>12122.83</v>
      </c>
      <c r="M175">
        <v>4.1627999999999998</v>
      </c>
      <c r="O175" s="6">
        <f t="shared" si="64"/>
        <v>1.922218910754836E-4</v>
      </c>
      <c r="P175" s="6">
        <f t="shared" si="65"/>
        <v>-2.8347253859783983E-4</v>
      </c>
      <c r="Q175" s="6">
        <f t="shared" si="66"/>
        <v>5.8576912591457031E-4</v>
      </c>
      <c r="R175" s="6">
        <f t="shared" si="67"/>
        <v>0</v>
      </c>
      <c r="S175" s="6">
        <f t="shared" si="68"/>
        <v>4.771427860159605E-4</v>
      </c>
      <c r="T175" s="6">
        <f t="shared" si="69"/>
        <v>8.8031310595892975E-4</v>
      </c>
      <c r="U175" s="6">
        <f t="shared" si="70"/>
        <v>3.9214862432856989E-4</v>
      </c>
      <c r="V175" s="6">
        <f t="shared" si="71"/>
        <v>7.8711604462156082E-4</v>
      </c>
      <c r="W175" s="6">
        <f t="shared" si="72"/>
        <v>4.0534714719764331E-4</v>
      </c>
      <c r="X175" s="6">
        <f t="shared" si="73"/>
        <v>0</v>
      </c>
      <c r="Y175" s="6">
        <f t="shared" si="74"/>
        <v>-1.5582597236807327E-3</v>
      </c>
      <c r="Z175" s="6">
        <f t="shared" si="63"/>
        <v>5.3499999999999659E-2</v>
      </c>
      <c r="AA175" s="6">
        <f t="shared" si="75"/>
        <v>1.6185783499178541E-4</v>
      </c>
      <c r="AC175" s="6">
        <f t="shared" si="76"/>
        <v>3.0364056083698188E-5</v>
      </c>
      <c r="AD175" s="6">
        <f t="shared" si="77"/>
        <v>-4.4533037358962524E-4</v>
      </c>
      <c r="AE175" s="6">
        <f t="shared" si="78"/>
        <v>4.239112909227849E-4</v>
      </c>
      <c r="AF175" s="6">
        <f t="shared" si="79"/>
        <v>-1.6185783499178541E-4</v>
      </c>
      <c r="AG175" s="6">
        <f t="shared" si="80"/>
        <v>3.1528495102417509E-4</v>
      </c>
      <c r="AH175" s="6">
        <f t="shared" si="81"/>
        <v>7.1845527096714434E-4</v>
      </c>
      <c r="AI175" s="6">
        <f t="shared" si="82"/>
        <v>2.3029078933678448E-4</v>
      </c>
      <c r="AJ175" s="6">
        <f t="shared" si="83"/>
        <v>6.2525820962977541E-4</v>
      </c>
      <c r="AK175" s="6">
        <f t="shared" si="84"/>
        <v>2.434893122058579E-4</v>
      </c>
      <c r="AL175" s="6">
        <f t="shared" si="85"/>
        <v>-1.6185783499178541E-4</v>
      </c>
      <c r="AM175" s="6">
        <f t="shared" si="86"/>
        <v>-1.7201175586725181E-3</v>
      </c>
      <c r="AN175" s="6"/>
      <c r="AO175" s="6"/>
      <c r="AP175" s="6"/>
    </row>
    <row r="176" spans="1:42" x14ac:dyDescent="0.35">
      <c r="A176" s="7">
        <v>45495</v>
      </c>
      <c r="B176">
        <v>56.705300000000001</v>
      </c>
      <c r="C176">
        <v>59.265000000000001</v>
      </c>
      <c r="D176">
        <v>27.143799999999999</v>
      </c>
      <c r="E176">
        <v>30.9206</v>
      </c>
      <c r="F176">
        <v>24.101800000000001</v>
      </c>
      <c r="G176">
        <v>33.624400000000001</v>
      </c>
      <c r="H176">
        <v>28.560600000000001</v>
      </c>
      <c r="I176">
        <v>58.187100000000001</v>
      </c>
      <c r="J176">
        <v>58.221699999999998</v>
      </c>
      <c r="K176">
        <v>54.191839000000002</v>
      </c>
      <c r="L176">
        <v>12141.75</v>
      </c>
      <c r="M176">
        <v>4.1734999999999998</v>
      </c>
      <c r="O176" s="6">
        <f t="shared" si="64"/>
        <v>3.845916360138979E-4</v>
      </c>
      <c r="P176" s="6">
        <f t="shared" si="65"/>
        <v>2.835529180633678E-4</v>
      </c>
      <c r="Q176" s="6">
        <f t="shared" si="66"/>
        <v>9.8092723437526175E-4</v>
      </c>
      <c r="R176" s="6">
        <f t="shared" si="67"/>
        <v>5.5657306315803901E-4</v>
      </c>
      <c r="S176" s="6">
        <f t="shared" si="68"/>
        <v>-5.6395498312278303E-4</v>
      </c>
      <c r="T176" s="6">
        <f t="shared" si="69"/>
        <v>1.2357479550604289E-3</v>
      </c>
      <c r="U176" s="6">
        <f t="shared" si="70"/>
        <v>4.2033584834277882E-4</v>
      </c>
      <c r="V176" s="6">
        <f t="shared" si="71"/>
        <v>0</v>
      </c>
      <c r="W176" s="6">
        <f t="shared" si="72"/>
        <v>4.0723048902013836E-4</v>
      </c>
      <c r="X176" s="6">
        <f t="shared" si="73"/>
        <v>3.9185453544443583E-4</v>
      </c>
      <c r="Y176" s="6">
        <f t="shared" si="74"/>
        <v>1.0834517604217941E-2</v>
      </c>
      <c r="Z176" s="6">
        <f t="shared" si="63"/>
        <v>-3.4999999999998366E-2</v>
      </c>
      <c r="AA176" s="6">
        <f t="shared" si="75"/>
        <v>1.6226551429388003E-4</v>
      </c>
      <c r="AC176" s="6">
        <f t="shared" si="76"/>
        <v>2.2232612172001787E-4</v>
      </c>
      <c r="AD176" s="6">
        <f t="shared" si="77"/>
        <v>1.2128740376948777E-4</v>
      </c>
      <c r="AE176" s="6">
        <f t="shared" si="78"/>
        <v>8.1866172008138172E-4</v>
      </c>
      <c r="AF176" s="6">
        <f t="shared" si="79"/>
        <v>3.9430754886415897E-4</v>
      </c>
      <c r="AG176" s="6">
        <f t="shared" si="80"/>
        <v>-7.2622049741666306E-4</v>
      </c>
      <c r="AH176" s="6">
        <f t="shared" si="81"/>
        <v>1.0734824407665489E-3</v>
      </c>
      <c r="AI176" s="6">
        <f t="shared" si="82"/>
        <v>2.5807033404889879E-4</v>
      </c>
      <c r="AJ176" s="6">
        <f t="shared" si="83"/>
        <v>-1.6226551429388003E-4</v>
      </c>
      <c r="AK176" s="6">
        <f t="shared" si="84"/>
        <v>2.4496497472625833E-4</v>
      </c>
      <c r="AL176" s="6">
        <f t="shared" si="85"/>
        <v>2.2958902115055579E-4</v>
      </c>
      <c r="AM176" s="6">
        <f t="shared" si="86"/>
        <v>1.0672252089924061E-2</v>
      </c>
      <c r="AN176" s="6"/>
      <c r="AO176" s="6"/>
      <c r="AP176" s="6"/>
    </row>
    <row r="177" spans="1:42" x14ac:dyDescent="0.35">
      <c r="A177" s="7">
        <v>45492</v>
      </c>
      <c r="B177">
        <v>56.683500000000002</v>
      </c>
      <c r="C177">
        <v>59.248199999999997</v>
      </c>
      <c r="D177">
        <v>27.1172</v>
      </c>
      <c r="E177">
        <v>30.903400000000001</v>
      </c>
      <c r="F177">
        <v>24.115400000000001</v>
      </c>
      <c r="G177">
        <v>33.582900000000002</v>
      </c>
      <c r="H177">
        <v>28.5486</v>
      </c>
      <c r="I177">
        <v>58.187100000000001</v>
      </c>
      <c r="J177">
        <v>58.198</v>
      </c>
      <c r="K177">
        <v>54.170611999999998</v>
      </c>
      <c r="L177">
        <v>12011.61</v>
      </c>
      <c r="M177">
        <v>4.1665000000000001</v>
      </c>
      <c r="O177" s="6">
        <f t="shared" si="64"/>
        <v>5.7898666741995619E-4</v>
      </c>
      <c r="P177" s="6">
        <f t="shared" si="65"/>
        <v>7.5502292938756099E-4</v>
      </c>
      <c r="Q177" s="6">
        <f t="shared" si="66"/>
        <v>-1.9543398490263764E-3</v>
      </c>
      <c r="R177" s="6">
        <f t="shared" si="67"/>
        <v>1.2992777829980984E-3</v>
      </c>
      <c r="S177" s="6">
        <f t="shared" si="68"/>
        <v>-3.7305262809999018E-3</v>
      </c>
      <c r="T177" s="6">
        <f t="shared" si="69"/>
        <v>-3.512458810467356E-4</v>
      </c>
      <c r="U177" s="6">
        <f t="shared" si="70"/>
        <v>7.7822648494030311E-4</v>
      </c>
      <c r="V177" s="6">
        <f t="shared" si="71"/>
        <v>7.8773608433246878E-4</v>
      </c>
      <c r="W177" s="6">
        <f t="shared" si="72"/>
        <v>1.6281319165487584E-3</v>
      </c>
      <c r="X177" s="6">
        <f t="shared" si="73"/>
        <v>1.9595642902436872E-4</v>
      </c>
      <c r="Y177" s="6">
        <f t="shared" si="74"/>
        <v>-7.0792948810679546E-3</v>
      </c>
      <c r="Z177" s="6">
        <f t="shared" si="63"/>
        <v>-0.23649999999999949</v>
      </c>
      <c r="AA177" s="6">
        <f t="shared" si="75"/>
        <v>1.6199881292644491E-4</v>
      </c>
      <c r="AC177" s="6">
        <f t="shared" si="76"/>
        <v>4.1698785449351128E-4</v>
      </c>
      <c r="AD177" s="6">
        <f t="shared" si="77"/>
        <v>5.9302411646111608E-4</v>
      </c>
      <c r="AE177" s="6">
        <f t="shared" si="78"/>
        <v>-2.1163386619528213E-3</v>
      </c>
      <c r="AF177" s="6">
        <f t="shared" si="79"/>
        <v>1.1372789700716535E-3</v>
      </c>
      <c r="AG177" s="6">
        <f t="shared" si="80"/>
        <v>-3.8925250939263467E-3</v>
      </c>
      <c r="AH177" s="6">
        <f t="shared" si="81"/>
        <v>-5.1324469397318051E-4</v>
      </c>
      <c r="AI177" s="6">
        <f t="shared" si="82"/>
        <v>6.162276720138582E-4</v>
      </c>
      <c r="AJ177" s="6">
        <f t="shared" si="83"/>
        <v>6.2573727140602386E-4</v>
      </c>
      <c r="AK177" s="6">
        <f t="shared" si="84"/>
        <v>1.4661331036223135E-3</v>
      </c>
      <c r="AL177" s="6">
        <f t="shared" si="85"/>
        <v>3.3957616097923804E-5</v>
      </c>
      <c r="AM177" s="6">
        <f t="shared" si="86"/>
        <v>-7.2412936939943995E-3</v>
      </c>
      <c r="AN177" s="6"/>
      <c r="AO177" s="6"/>
      <c r="AP177" s="6"/>
    </row>
    <row r="178" spans="1:42" x14ac:dyDescent="0.35">
      <c r="A178" s="7">
        <v>45491</v>
      </c>
      <c r="B178">
        <v>56.650700000000001</v>
      </c>
      <c r="C178">
        <v>59.203499999999998</v>
      </c>
      <c r="D178">
        <v>27.170300000000001</v>
      </c>
      <c r="E178">
        <v>30.863299999999999</v>
      </c>
      <c r="F178">
        <v>24.2057</v>
      </c>
      <c r="G178">
        <v>33.594700000000003</v>
      </c>
      <c r="H178">
        <v>28.526399999999999</v>
      </c>
      <c r="I178">
        <v>58.141300000000001</v>
      </c>
      <c r="J178">
        <v>58.103400000000001</v>
      </c>
      <c r="K178">
        <v>54.159998999999999</v>
      </c>
      <c r="L178">
        <v>12097.25</v>
      </c>
      <c r="M178">
        <v>4.1192000000000002</v>
      </c>
      <c r="O178" s="6">
        <f t="shared" si="64"/>
        <v>1.9421006820308229E-4</v>
      </c>
      <c r="P178" s="6">
        <f t="shared" si="65"/>
        <v>0</v>
      </c>
      <c r="Q178" s="6">
        <f t="shared" si="66"/>
        <v>1.1754561801726737E-3</v>
      </c>
      <c r="R178" s="6">
        <f t="shared" si="67"/>
        <v>1.8471948563725249E-4</v>
      </c>
      <c r="S178" s="6">
        <f t="shared" si="68"/>
        <v>4.7532053136700725E-4</v>
      </c>
      <c r="T178" s="6">
        <f t="shared" si="69"/>
        <v>-1.0555988367597635E-3</v>
      </c>
      <c r="U178" s="6">
        <f t="shared" si="70"/>
        <v>0</v>
      </c>
      <c r="V178" s="6">
        <f t="shared" si="71"/>
        <v>0</v>
      </c>
      <c r="W178" s="6">
        <f t="shared" si="72"/>
        <v>2.0484924644725844E-4</v>
      </c>
      <c r="X178" s="6">
        <f t="shared" si="73"/>
        <v>1.960133065221914E-4</v>
      </c>
      <c r="Y178" s="6">
        <f t="shared" si="74"/>
        <v>-7.8113658489774584E-3</v>
      </c>
      <c r="Z178" s="6">
        <f t="shared" si="63"/>
        <v>-0.20999999999999908</v>
      </c>
      <c r="AA178" s="6">
        <f t="shared" si="75"/>
        <v>1.6019620570295601E-4</v>
      </c>
      <c r="AC178" s="6">
        <f t="shared" si="76"/>
        <v>3.401386250012628E-5</v>
      </c>
      <c r="AD178" s="6">
        <f t="shared" si="77"/>
        <v>-1.6019620570295601E-4</v>
      </c>
      <c r="AE178" s="6">
        <f t="shared" si="78"/>
        <v>1.0152599744697177E-3</v>
      </c>
      <c r="AF178" s="6">
        <f t="shared" si="79"/>
        <v>2.4523279934296482E-5</v>
      </c>
      <c r="AG178" s="6">
        <f t="shared" si="80"/>
        <v>3.1512432566405124E-4</v>
      </c>
      <c r="AH178" s="6">
        <f t="shared" si="81"/>
        <v>-1.2157950424627195E-3</v>
      </c>
      <c r="AI178" s="6">
        <f t="shared" si="82"/>
        <v>-1.6019620570295601E-4</v>
      </c>
      <c r="AJ178" s="6">
        <f t="shared" si="83"/>
        <v>-1.6019620570295601E-4</v>
      </c>
      <c r="AK178" s="6">
        <f t="shared" si="84"/>
        <v>4.465304074430243E-5</v>
      </c>
      <c r="AL178" s="6">
        <f t="shared" si="85"/>
        <v>3.5817100819235392E-5</v>
      </c>
      <c r="AM178" s="6">
        <f t="shared" si="86"/>
        <v>-7.9715620546804145E-3</v>
      </c>
      <c r="AN178" s="6"/>
      <c r="AO178" s="6"/>
      <c r="AP178" s="6"/>
    </row>
    <row r="179" spans="1:42" x14ac:dyDescent="0.35">
      <c r="A179" s="7">
        <v>45490</v>
      </c>
      <c r="B179">
        <v>56.639699999999998</v>
      </c>
      <c r="C179">
        <v>59.203499999999998</v>
      </c>
      <c r="D179">
        <v>27.138400000000001</v>
      </c>
      <c r="E179">
        <v>30.857600000000001</v>
      </c>
      <c r="F179">
        <v>24.194199999999999</v>
      </c>
      <c r="G179">
        <v>33.630200000000002</v>
      </c>
      <c r="H179">
        <v>28.526399999999999</v>
      </c>
      <c r="I179">
        <v>58.141300000000001</v>
      </c>
      <c r="J179">
        <v>58.091500000000003</v>
      </c>
      <c r="K179">
        <v>54.149385000000002</v>
      </c>
      <c r="L179">
        <v>12192.49</v>
      </c>
      <c r="M179">
        <v>4.0772000000000004</v>
      </c>
      <c r="O179" s="6">
        <f t="shared" si="64"/>
        <v>-1.9417235797625221E-4</v>
      </c>
      <c r="P179" s="6">
        <f t="shared" si="65"/>
        <v>1.8921379976788444E-4</v>
      </c>
      <c r="Q179" s="6">
        <f t="shared" si="66"/>
        <v>7.8179163040426047E-4</v>
      </c>
      <c r="R179" s="6">
        <f t="shared" si="67"/>
        <v>5.5771001673132758E-4</v>
      </c>
      <c r="S179" s="6">
        <f t="shared" si="68"/>
        <v>-7.1453648059816022E-4</v>
      </c>
      <c r="T179" s="6">
        <f t="shared" si="69"/>
        <v>-3.5669486537737161E-4</v>
      </c>
      <c r="U179" s="6">
        <f t="shared" si="70"/>
        <v>3.8926471052369571E-4</v>
      </c>
      <c r="V179" s="6">
        <f t="shared" si="71"/>
        <v>-1.9603560969660982E-4</v>
      </c>
      <c r="W179" s="6">
        <f t="shared" si="72"/>
        <v>1.8349541520148449E-3</v>
      </c>
      <c r="X179" s="6">
        <f t="shared" si="73"/>
        <v>5.8834893563641799E-4</v>
      </c>
      <c r="Y179" s="6">
        <f t="shared" si="74"/>
        <v>-1.391638683463059E-2</v>
      </c>
      <c r="Z179" s="6">
        <f t="shared" si="63"/>
        <v>-1.7000000000000348E-2</v>
      </c>
      <c r="AA179" s="6">
        <f t="shared" si="75"/>
        <v>1.5859489814085137E-4</v>
      </c>
      <c r="AC179" s="6">
        <f t="shared" si="76"/>
        <v>-3.5276725611710358E-4</v>
      </c>
      <c r="AD179" s="6">
        <f t="shared" si="77"/>
        <v>3.0618901627033068E-5</v>
      </c>
      <c r="AE179" s="6">
        <f t="shared" si="78"/>
        <v>6.231967322634091E-4</v>
      </c>
      <c r="AF179" s="6">
        <f t="shared" si="79"/>
        <v>3.9911511859047621E-4</v>
      </c>
      <c r="AG179" s="6">
        <f t="shared" si="80"/>
        <v>-8.7313137873901159E-4</v>
      </c>
      <c r="AH179" s="6">
        <f t="shared" si="81"/>
        <v>-5.1528976351822298E-4</v>
      </c>
      <c r="AI179" s="6">
        <f t="shared" si="82"/>
        <v>2.3066981238284434E-4</v>
      </c>
      <c r="AJ179" s="6">
        <f t="shared" si="83"/>
        <v>-3.546305078374612E-4</v>
      </c>
      <c r="AK179" s="6">
        <f t="shared" si="84"/>
        <v>1.6763592538739935E-3</v>
      </c>
      <c r="AL179" s="6">
        <f t="shared" si="85"/>
        <v>4.2975403749556662E-4</v>
      </c>
      <c r="AM179" s="6">
        <f t="shared" si="86"/>
        <v>-1.4074981732771441E-2</v>
      </c>
      <c r="AN179" s="6"/>
      <c r="AO179" s="6"/>
      <c r="AP179" s="6"/>
    </row>
    <row r="180" spans="1:42" x14ac:dyDescent="0.35">
      <c r="A180" s="7">
        <v>45489</v>
      </c>
      <c r="B180">
        <v>56.650700000000001</v>
      </c>
      <c r="C180">
        <v>59.192300000000003</v>
      </c>
      <c r="D180">
        <v>27.1172</v>
      </c>
      <c r="E180">
        <v>30.840399999999999</v>
      </c>
      <c r="F180">
        <v>24.211500000000001</v>
      </c>
      <c r="G180">
        <v>33.642200000000003</v>
      </c>
      <c r="H180">
        <v>28.5153</v>
      </c>
      <c r="I180">
        <v>58.152700000000003</v>
      </c>
      <c r="J180">
        <v>57.985100000000003</v>
      </c>
      <c r="K180">
        <v>54.117545</v>
      </c>
      <c r="L180">
        <v>12364.56</v>
      </c>
      <c r="M180">
        <v>4.0738000000000003</v>
      </c>
      <c r="O180" s="6">
        <f t="shared" si="64"/>
        <v>9.7095605629426984E-5</v>
      </c>
      <c r="P180" s="6">
        <f t="shared" si="65"/>
        <v>1.0417600332823795E-3</v>
      </c>
      <c r="Q180" s="6">
        <f t="shared" si="66"/>
        <v>-7.8118090970724641E-4</v>
      </c>
      <c r="R180" s="6">
        <f t="shared" si="67"/>
        <v>3.7302660815008437E-4</v>
      </c>
      <c r="S180" s="6">
        <f t="shared" si="68"/>
        <v>4.0724413497945644E-3</v>
      </c>
      <c r="T180" s="6">
        <f t="shared" si="69"/>
        <v>2.2970287590384775E-3</v>
      </c>
      <c r="U180" s="6">
        <f t="shared" si="70"/>
        <v>0</v>
      </c>
      <c r="V180" s="6">
        <f t="shared" si="71"/>
        <v>1.960740471920186E-4</v>
      </c>
      <c r="W180" s="6">
        <f t="shared" si="72"/>
        <v>-3.0515768204286697E-4</v>
      </c>
      <c r="X180" s="6">
        <f t="shared" si="73"/>
        <v>9.8055451004386285E-5</v>
      </c>
      <c r="Y180" s="6">
        <f t="shared" si="74"/>
        <v>6.3901742219834023E-3</v>
      </c>
      <c r="Z180" s="6">
        <f t="shared" si="63"/>
        <v>0.28950000000000031</v>
      </c>
      <c r="AA180" s="6">
        <f t="shared" si="75"/>
        <v>1.5846524032148146E-4</v>
      </c>
      <c r="AC180" s="6">
        <f t="shared" si="76"/>
        <v>-6.1369634692054476E-5</v>
      </c>
      <c r="AD180" s="6">
        <f t="shared" si="77"/>
        <v>8.8329479296089808E-4</v>
      </c>
      <c r="AE180" s="6">
        <f t="shared" si="78"/>
        <v>-9.3964615002872787E-4</v>
      </c>
      <c r="AF180" s="6">
        <f t="shared" si="79"/>
        <v>2.1456136782860291E-4</v>
      </c>
      <c r="AG180" s="6">
        <f t="shared" si="80"/>
        <v>3.9139761094730829E-3</v>
      </c>
      <c r="AH180" s="6">
        <f t="shared" si="81"/>
        <v>2.138563518716996E-3</v>
      </c>
      <c r="AI180" s="6">
        <f t="shared" si="82"/>
        <v>-1.5846524032148146E-4</v>
      </c>
      <c r="AJ180" s="6">
        <f t="shared" si="83"/>
        <v>3.7608806870537137E-5</v>
      </c>
      <c r="AK180" s="6">
        <f t="shared" si="84"/>
        <v>-4.6362292236434843E-4</v>
      </c>
      <c r="AL180" s="6">
        <f t="shared" si="85"/>
        <v>-6.0409789317095175E-5</v>
      </c>
      <c r="AM180" s="6">
        <f t="shared" si="86"/>
        <v>6.2317089816619209E-3</v>
      </c>
      <c r="AN180" s="6"/>
      <c r="AO180" s="6"/>
      <c r="AP180" s="6"/>
    </row>
    <row r="181" spans="1:42" x14ac:dyDescent="0.35">
      <c r="A181" s="7">
        <v>45488</v>
      </c>
      <c r="B181">
        <v>56.645200000000003</v>
      </c>
      <c r="C181">
        <v>59.130699999999997</v>
      </c>
      <c r="D181">
        <v>27.138400000000001</v>
      </c>
      <c r="E181">
        <v>30.828900000000001</v>
      </c>
      <c r="F181">
        <v>24.113299999999999</v>
      </c>
      <c r="G181">
        <v>33.565100000000001</v>
      </c>
      <c r="H181">
        <v>28.5153</v>
      </c>
      <c r="I181">
        <v>58.141300000000001</v>
      </c>
      <c r="J181">
        <v>58.002800000000001</v>
      </c>
      <c r="K181">
        <v>54.112239000000002</v>
      </c>
      <c r="L181">
        <v>12286.05</v>
      </c>
      <c r="M181">
        <v>4.1317000000000004</v>
      </c>
      <c r="O181" s="6">
        <f t="shared" si="64"/>
        <v>4.8217966402863688E-4</v>
      </c>
      <c r="P181" s="6">
        <f t="shared" si="65"/>
        <v>8.5138218427771584E-4</v>
      </c>
      <c r="Q181" s="6">
        <f t="shared" si="66"/>
        <v>2.3527499843027933E-3</v>
      </c>
      <c r="R181" s="6">
        <f t="shared" si="67"/>
        <v>3.6991968848876233E-4</v>
      </c>
      <c r="S181" s="6">
        <f t="shared" si="68"/>
        <v>-6.1903682486039724E-3</v>
      </c>
      <c r="T181" s="6">
        <f t="shared" si="69"/>
        <v>3.5466065829803384E-4</v>
      </c>
      <c r="U181" s="6">
        <f t="shared" si="70"/>
        <v>3.8590668776294912E-4</v>
      </c>
      <c r="V181" s="6">
        <f t="shared" si="71"/>
        <v>1.9783312517840379E-4</v>
      </c>
      <c r="W181" s="6">
        <f t="shared" si="72"/>
        <v>4.0876798708500139E-4</v>
      </c>
      <c r="X181" s="6">
        <f t="shared" si="73"/>
        <v>-4.9009238702346636E-4</v>
      </c>
      <c r="Y181" s="6">
        <f t="shared" si="74"/>
        <v>2.9273015357311749E-3</v>
      </c>
      <c r="Z181" s="6">
        <f t="shared" si="63"/>
        <v>-0.1485000000000003</v>
      </c>
      <c r="AA181" s="6">
        <f t="shared" si="75"/>
        <v>1.6067266110098011E-4</v>
      </c>
      <c r="AC181" s="6">
        <f t="shared" si="76"/>
        <v>3.2150700292765677E-4</v>
      </c>
      <c r="AD181" s="6">
        <f t="shared" si="77"/>
        <v>6.9070952317673573E-4</v>
      </c>
      <c r="AE181" s="6">
        <f t="shared" si="78"/>
        <v>2.1920773232018131E-3</v>
      </c>
      <c r="AF181" s="6">
        <f t="shared" si="79"/>
        <v>2.0924702738778223E-4</v>
      </c>
      <c r="AG181" s="6">
        <f t="shared" si="80"/>
        <v>-6.3510409097049525E-3</v>
      </c>
      <c r="AH181" s="6">
        <f t="shared" si="81"/>
        <v>1.9398799719705373E-4</v>
      </c>
      <c r="AI181" s="6">
        <f t="shared" si="82"/>
        <v>2.2523402666196901E-4</v>
      </c>
      <c r="AJ181" s="6">
        <f t="shared" si="83"/>
        <v>3.7160464077423683E-5</v>
      </c>
      <c r="AK181" s="6">
        <f t="shared" si="84"/>
        <v>2.4809532598402129E-4</v>
      </c>
      <c r="AL181" s="6">
        <f t="shared" si="85"/>
        <v>-6.5076504812444647E-4</v>
      </c>
      <c r="AM181" s="6">
        <f t="shared" si="86"/>
        <v>2.7666288746301948E-3</v>
      </c>
      <c r="AN181" s="6"/>
      <c r="AO181" s="6"/>
      <c r="AP181" s="6"/>
    </row>
    <row r="182" spans="1:42" x14ac:dyDescent="0.35">
      <c r="A182" s="7">
        <v>45485</v>
      </c>
      <c r="B182">
        <v>56.617899999999999</v>
      </c>
      <c r="C182">
        <v>59.080399999999997</v>
      </c>
      <c r="D182">
        <v>27.0747</v>
      </c>
      <c r="E182">
        <v>30.817499999999999</v>
      </c>
      <c r="F182">
        <v>24.263500000000001</v>
      </c>
      <c r="G182">
        <v>33.553199999999997</v>
      </c>
      <c r="H182">
        <v>28.504300000000001</v>
      </c>
      <c r="I182">
        <v>58.129800000000003</v>
      </c>
      <c r="J182">
        <v>57.979100000000003</v>
      </c>
      <c r="K182">
        <v>54.138772000000003</v>
      </c>
      <c r="L182">
        <v>12250.19</v>
      </c>
      <c r="M182">
        <v>4.1020000000000003</v>
      </c>
      <c r="O182" s="6">
        <f t="shared" si="64"/>
        <v>0</v>
      </c>
      <c r="P182" s="6">
        <f t="shared" si="65"/>
        <v>0</v>
      </c>
      <c r="Q182" s="6">
        <f t="shared" si="66"/>
        <v>-1.1768351619162454E-3</v>
      </c>
      <c r="R182" s="6">
        <f t="shared" si="67"/>
        <v>3.7330390183720752E-4</v>
      </c>
      <c r="S182" s="6">
        <f t="shared" si="68"/>
        <v>7.6790178830994371E-3</v>
      </c>
      <c r="T182" s="6">
        <f t="shared" si="69"/>
        <v>2.4798178678346883E-3</v>
      </c>
      <c r="U182" s="6">
        <f t="shared" si="70"/>
        <v>1.9650019123673701E-4</v>
      </c>
      <c r="V182" s="6">
        <f t="shared" si="71"/>
        <v>5.9040717439384771E-4</v>
      </c>
      <c r="W182" s="6">
        <f t="shared" si="72"/>
        <v>5.0906304788989054E-4</v>
      </c>
      <c r="X182" s="6">
        <f t="shared" si="73"/>
        <v>1.9607169717339445E-4</v>
      </c>
      <c r="Y182" s="6">
        <f t="shared" si="74"/>
        <v>5.5175380059215851E-3</v>
      </c>
      <c r="Z182" s="6">
        <f t="shared" si="63"/>
        <v>0.20299999999999763</v>
      </c>
      <c r="AA182" s="6">
        <f t="shared" si="75"/>
        <v>1.5954050993260971E-4</v>
      </c>
      <c r="AC182" s="6">
        <f t="shared" si="76"/>
        <v>-1.5954050993260971E-4</v>
      </c>
      <c r="AD182" s="6">
        <f t="shared" si="77"/>
        <v>-1.5954050993260971E-4</v>
      </c>
      <c r="AE182" s="6">
        <f t="shared" si="78"/>
        <v>-1.3363756718488551E-3</v>
      </c>
      <c r="AF182" s="6">
        <f t="shared" si="79"/>
        <v>2.1376339190459781E-4</v>
      </c>
      <c r="AG182" s="6">
        <f t="shared" si="80"/>
        <v>7.5194773731668274E-3</v>
      </c>
      <c r="AH182" s="6">
        <f t="shared" si="81"/>
        <v>2.3202773579020786E-3</v>
      </c>
      <c r="AI182" s="6">
        <f t="shared" si="82"/>
        <v>3.6959681304127301E-5</v>
      </c>
      <c r="AJ182" s="6">
        <f t="shared" si="83"/>
        <v>4.30866664461238E-4</v>
      </c>
      <c r="AK182" s="6">
        <f t="shared" si="84"/>
        <v>3.4952253795728083E-4</v>
      </c>
      <c r="AL182" s="6">
        <f t="shared" si="85"/>
        <v>3.6531187240784746E-5</v>
      </c>
      <c r="AM182" s="6">
        <f t="shared" si="86"/>
        <v>5.3579974959889753E-3</v>
      </c>
      <c r="AN182" s="6"/>
      <c r="AO182" s="6"/>
      <c r="AP182" s="6"/>
    </row>
    <row r="183" spans="1:42" x14ac:dyDescent="0.35">
      <c r="A183" s="7">
        <v>45484</v>
      </c>
      <c r="B183">
        <v>56.617899999999999</v>
      </c>
      <c r="C183">
        <v>59.080399999999997</v>
      </c>
      <c r="D183">
        <v>27.1066</v>
      </c>
      <c r="E183">
        <v>30.806000000000001</v>
      </c>
      <c r="F183">
        <v>24.078600000000002</v>
      </c>
      <c r="G183">
        <v>33.470199999999998</v>
      </c>
      <c r="H183">
        <v>28.498699999999999</v>
      </c>
      <c r="I183">
        <v>58.095500000000001</v>
      </c>
      <c r="J183">
        <v>57.949599999999997</v>
      </c>
      <c r="K183">
        <v>54.128158999999997</v>
      </c>
      <c r="L183">
        <v>12182.97</v>
      </c>
      <c r="M183">
        <v>4.1425999999999998</v>
      </c>
      <c r="O183" s="6">
        <f t="shared" si="64"/>
        <v>1.9255569099230208E-4</v>
      </c>
      <c r="P183" s="6">
        <f t="shared" si="65"/>
        <v>5.6904015120218254E-4</v>
      </c>
      <c r="Q183" s="6">
        <f t="shared" si="66"/>
        <v>9.8227474150669458E-4</v>
      </c>
      <c r="R183" s="6">
        <f t="shared" si="67"/>
        <v>7.4391468045775788E-4</v>
      </c>
      <c r="S183" s="6">
        <f t="shared" si="68"/>
        <v>6.760909649662139E-3</v>
      </c>
      <c r="T183" s="6">
        <f t="shared" si="69"/>
        <v>-1.7624514205671904E-4</v>
      </c>
      <c r="U183" s="6">
        <f t="shared" si="70"/>
        <v>3.8613155853228776E-4</v>
      </c>
      <c r="V183" s="6">
        <f t="shared" si="71"/>
        <v>1.9798911920654305E-4</v>
      </c>
      <c r="W183" s="6">
        <f t="shared" si="72"/>
        <v>4.0914340562681062E-4</v>
      </c>
      <c r="X183" s="6">
        <f t="shared" si="73"/>
        <v>1.9612863074258691E-4</v>
      </c>
      <c r="Y183" s="6">
        <f t="shared" si="74"/>
        <v>-8.7256442322791727E-3</v>
      </c>
      <c r="Z183" s="6">
        <f t="shared" si="63"/>
        <v>0.47400000000000109</v>
      </c>
      <c r="AA183" s="6">
        <f t="shared" si="75"/>
        <v>1.610880837144002E-4</v>
      </c>
      <c r="AC183" s="6">
        <f t="shared" si="76"/>
        <v>3.1467607277901877E-5</v>
      </c>
      <c r="AD183" s="6">
        <f t="shared" si="77"/>
        <v>4.0795206748778234E-4</v>
      </c>
      <c r="AE183" s="6">
        <f t="shared" si="78"/>
        <v>8.2118665779229438E-4</v>
      </c>
      <c r="AF183" s="6">
        <f t="shared" si="79"/>
        <v>5.8282659674335768E-4</v>
      </c>
      <c r="AG183" s="6">
        <f t="shared" si="80"/>
        <v>6.5998215659477388E-3</v>
      </c>
      <c r="AH183" s="6">
        <f t="shared" si="81"/>
        <v>-3.3733322577111924E-4</v>
      </c>
      <c r="AI183" s="6">
        <f t="shared" si="82"/>
        <v>2.2504347481788756E-4</v>
      </c>
      <c r="AJ183" s="6">
        <f t="shared" si="83"/>
        <v>3.6901035492142853E-5</v>
      </c>
      <c r="AK183" s="6">
        <f t="shared" si="84"/>
        <v>2.4805532191241042E-4</v>
      </c>
      <c r="AL183" s="6">
        <f t="shared" si="85"/>
        <v>3.5040547028186708E-5</v>
      </c>
      <c r="AM183" s="6">
        <f t="shared" si="86"/>
        <v>-8.8867323159935729E-3</v>
      </c>
      <c r="AN183" s="6"/>
      <c r="AO183" s="6"/>
      <c r="AP183" s="6"/>
    </row>
    <row r="184" spans="1:42" x14ac:dyDescent="0.35">
      <c r="A184" s="7">
        <v>45483</v>
      </c>
      <c r="B184">
        <v>56.606999999999999</v>
      </c>
      <c r="C184">
        <v>59.046799999999998</v>
      </c>
      <c r="D184">
        <v>27.08</v>
      </c>
      <c r="E184">
        <v>30.783100000000001</v>
      </c>
      <c r="F184">
        <v>23.916899999999998</v>
      </c>
      <c r="G184">
        <v>33.476100000000002</v>
      </c>
      <c r="H184">
        <v>28.4877</v>
      </c>
      <c r="I184">
        <v>58.084000000000003</v>
      </c>
      <c r="J184">
        <v>57.925899999999999</v>
      </c>
      <c r="K184">
        <v>54.117545</v>
      </c>
      <c r="L184">
        <v>12290.21</v>
      </c>
      <c r="M184">
        <v>4.2374000000000001</v>
      </c>
      <c r="O184" s="6">
        <f t="shared" si="64"/>
        <v>1.9436002544348518E-4</v>
      </c>
      <c r="P184" s="6">
        <f t="shared" si="65"/>
        <v>-9.4581127427340039E-4</v>
      </c>
      <c r="Q184" s="6">
        <f t="shared" si="66"/>
        <v>-2.2520776339152171E-4</v>
      </c>
      <c r="R184" s="6">
        <f t="shared" si="67"/>
        <v>2.2399989581400881E-3</v>
      </c>
      <c r="S184" s="6">
        <f t="shared" si="68"/>
        <v>-9.649122807018351E-4</v>
      </c>
      <c r="T184" s="6">
        <f t="shared" si="69"/>
        <v>1.0645773837114625E-3</v>
      </c>
      <c r="U184" s="6">
        <f t="shared" si="70"/>
        <v>3.8979372537450985E-4</v>
      </c>
      <c r="V184" s="6">
        <f t="shared" si="71"/>
        <v>1.9630600317532831E-4</v>
      </c>
      <c r="W184" s="6">
        <f t="shared" si="72"/>
        <v>0</v>
      </c>
      <c r="X184" s="6">
        <f t="shared" si="73"/>
        <v>5.8869529388583253E-4</v>
      </c>
      <c r="Y184" s="6">
        <f t="shared" si="74"/>
        <v>1.0328355215186269E-2</v>
      </c>
      <c r="Z184" s="6">
        <f t="shared" si="63"/>
        <v>2.6500000000000412E-2</v>
      </c>
      <c r="AA184" s="6">
        <f t="shared" si="75"/>
        <v>1.6469929190332522E-4</v>
      </c>
      <c r="AC184" s="6">
        <f t="shared" si="76"/>
        <v>2.9660733540159967E-5</v>
      </c>
      <c r="AD184" s="6">
        <f t="shared" si="77"/>
        <v>-1.1105105661767256E-3</v>
      </c>
      <c r="AE184" s="6">
        <f t="shared" si="78"/>
        <v>-3.8990705529484693E-4</v>
      </c>
      <c r="AF184" s="6">
        <f t="shared" si="79"/>
        <v>2.0752996662367629E-3</v>
      </c>
      <c r="AG184" s="6">
        <f t="shared" si="80"/>
        <v>-1.1296115726051603E-3</v>
      </c>
      <c r="AH184" s="6">
        <f t="shared" si="81"/>
        <v>8.9987809180813727E-4</v>
      </c>
      <c r="AI184" s="6">
        <f t="shared" si="82"/>
        <v>2.2509443347118463E-4</v>
      </c>
      <c r="AJ184" s="6">
        <f t="shared" si="83"/>
        <v>3.1606711272003096E-5</v>
      </c>
      <c r="AK184" s="6">
        <f t="shared" si="84"/>
        <v>-1.6469929190332522E-4</v>
      </c>
      <c r="AL184" s="6">
        <f t="shared" si="85"/>
        <v>4.2399600198250731E-4</v>
      </c>
      <c r="AM184" s="6">
        <f t="shared" si="86"/>
        <v>1.0163655923282944E-2</v>
      </c>
      <c r="AN184" s="6"/>
      <c r="AO184" s="6"/>
      <c r="AP184" s="6"/>
    </row>
    <row r="185" spans="1:42" x14ac:dyDescent="0.35">
      <c r="A185" s="7">
        <v>45482</v>
      </c>
      <c r="B185">
        <v>56.595999999999997</v>
      </c>
      <c r="C185">
        <v>59.102699999999999</v>
      </c>
      <c r="D185">
        <v>27.086099999999998</v>
      </c>
      <c r="E185">
        <v>30.714300000000001</v>
      </c>
      <c r="F185">
        <v>23.94</v>
      </c>
      <c r="G185">
        <v>33.4405</v>
      </c>
      <c r="H185">
        <v>28.476600000000001</v>
      </c>
      <c r="I185">
        <v>58.072600000000001</v>
      </c>
      <c r="J185">
        <v>57.925899999999999</v>
      </c>
      <c r="K185">
        <v>54.085704999999997</v>
      </c>
      <c r="L185">
        <v>12164.57</v>
      </c>
      <c r="M185">
        <v>4.2427000000000001</v>
      </c>
      <c r="O185" s="6">
        <f t="shared" si="64"/>
        <v>0</v>
      </c>
      <c r="P185" s="6">
        <f t="shared" si="65"/>
        <v>1.89536566172821E-4</v>
      </c>
      <c r="Q185" s="6">
        <f t="shared" si="66"/>
        <v>-1.1468735710177258E-3</v>
      </c>
      <c r="R185" s="6">
        <f t="shared" si="67"/>
        <v>0</v>
      </c>
      <c r="S185" s="6">
        <f t="shared" si="68"/>
        <v>-3.3679004533552215E-3</v>
      </c>
      <c r="T185" s="6">
        <f t="shared" si="69"/>
        <v>-3.5572933481597957E-4</v>
      </c>
      <c r="U185" s="6">
        <f t="shared" si="70"/>
        <v>7.8019568151144192E-4</v>
      </c>
      <c r="V185" s="6">
        <f t="shared" si="71"/>
        <v>7.8929046578468665E-4</v>
      </c>
      <c r="W185" s="6">
        <f t="shared" si="72"/>
        <v>-1.2242033625934345E-3</v>
      </c>
      <c r="X185" s="6">
        <f t="shared" si="73"/>
        <v>-3.9231572028519679E-4</v>
      </c>
      <c r="Y185" s="6">
        <f t="shared" si="74"/>
        <v>7.6510024047182768E-4</v>
      </c>
      <c r="Z185" s="6">
        <f t="shared" si="63"/>
        <v>-1.7499999999999183E-2</v>
      </c>
      <c r="AA185" s="6">
        <f t="shared" si="75"/>
        <v>1.6490108777800216E-4</v>
      </c>
      <c r="AC185" s="6">
        <f t="shared" si="76"/>
        <v>-1.6490108777800216E-4</v>
      </c>
      <c r="AD185" s="6">
        <f t="shared" si="77"/>
        <v>2.4635478394818833E-5</v>
      </c>
      <c r="AE185" s="6">
        <f t="shared" si="78"/>
        <v>-1.311774658795728E-3</v>
      </c>
      <c r="AF185" s="6">
        <f t="shared" si="79"/>
        <v>-1.6490108777800216E-4</v>
      </c>
      <c r="AG185" s="6">
        <f t="shared" si="80"/>
        <v>-3.5328015411332236E-3</v>
      </c>
      <c r="AH185" s="6">
        <f t="shared" si="81"/>
        <v>-5.2063042259398173E-4</v>
      </c>
      <c r="AI185" s="6">
        <f t="shared" si="82"/>
        <v>6.1529459373343975E-4</v>
      </c>
      <c r="AJ185" s="6">
        <f t="shared" si="83"/>
        <v>6.2438937800668448E-4</v>
      </c>
      <c r="AK185" s="6">
        <f t="shared" si="84"/>
        <v>-1.3891044503714367E-3</v>
      </c>
      <c r="AL185" s="6">
        <f t="shared" si="85"/>
        <v>-5.5721680806319895E-4</v>
      </c>
      <c r="AM185" s="6">
        <f t="shared" si="86"/>
        <v>6.0019915269382551E-4</v>
      </c>
      <c r="AN185" s="6"/>
      <c r="AO185" s="6"/>
      <c r="AP185" s="6"/>
    </row>
    <row r="186" spans="1:42" x14ac:dyDescent="0.35">
      <c r="A186" s="7">
        <v>45481</v>
      </c>
      <c r="B186">
        <v>56.595999999999997</v>
      </c>
      <c r="C186">
        <v>59.091500000000003</v>
      </c>
      <c r="D186">
        <v>27.1172</v>
      </c>
      <c r="E186">
        <v>30.714300000000001</v>
      </c>
      <c r="F186">
        <v>24.020900000000001</v>
      </c>
      <c r="G186">
        <v>33.452399999999997</v>
      </c>
      <c r="H186">
        <v>28.4544</v>
      </c>
      <c r="I186">
        <v>58.026800000000001</v>
      </c>
      <c r="J186">
        <v>57.996899999999997</v>
      </c>
      <c r="K186">
        <v>54.106932</v>
      </c>
      <c r="L186">
        <v>12155.27</v>
      </c>
      <c r="M186">
        <v>4.2392000000000003</v>
      </c>
      <c r="O186" s="6">
        <f t="shared" si="64"/>
        <v>3.8533465784751364E-4</v>
      </c>
      <c r="P186" s="6">
        <f t="shared" si="65"/>
        <v>1.3268217958017914E-3</v>
      </c>
      <c r="Q186" s="6">
        <f t="shared" si="66"/>
        <v>7.8609678955121609E-4</v>
      </c>
      <c r="R186" s="6">
        <f t="shared" si="67"/>
        <v>7.4613735443795903E-4</v>
      </c>
      <c r="S186" s="6">
        <f t="shared" si="68"/>
        <v>1.1044243656854746E-3</v>
      </c>
      <c r="T186" s="6">
        <f t="shared" si="69"/>
        <v>1.7640111820349524E-4</v>
      </c>
      <c r="U186" s="6">
        <f t="shared" si="70"/>
        <v>-5.8304941870679361E-4</v>
      </c>
      <c r="V186" s="6">
        <f t="shared" si="71"/>
        <v>1.9822357205767638E-4</v>
      </c>
      <c r="W186" s="6">
        <f t="shared" si="72"/>
        <v>4.088095878784781E-4</v>
      </c>
      <c r="X186" s="6">
        <f t="shared" si="73"/>
        <v>8.8347635069219166E-4</v>
      </c>
      <c r="Y186" s="6">
        <f t="shared" si="74"/>
        <v>1.0483803224037302E-3</v>
      </c>
      <c r="Z186" s="6">
        <f t="shared" si="63"/>
        <v>-7.0000000000001172E-2</v>
      </c>
      <c r="AA186" s="6">
        <f t="shared" si="75"/>
        <v>1.6476782749741403E-4</v>
      </c>
      <c r="AC186" s="6">
        <f t="shared" si="76"/>
        <v>2.2056683035009961E-4</v>
      </c>
      <c r="AD186" s="6">
        <f t="shared" si="77"/>
        <v>1.1620539683043773E-3</v>
      </c>
      <c r="AE186" s="6">
        <f t="shared" si="78"/>
        <v>6.2132896205380206E-4</v>
      </c>
      <c r="AF186" s="6">
        <f t="shared" si="79"/>
        <v>5.81369526940545E-4</v>
      </c>
      <c r="AG186" s="6">
        <f t="shared" si="80"/>
        <v>9.3965653818806061E-4</v>
      </c>
      <c r="AH186" s="6">
        <f t="shared" si="81"/>
        <v>1.1633290706081212E-5</v>
      </c>
      <c r="AI186" s="6">
        <f t="shared" si="82"/>
        <v>-7.4781724620420764E-4</v>
      </c>
      <c r="AJ186" s="6">
        <f t="shared" si="83"/>
        <v>3.3455744560262346E-5</v>
      </c>
      <c r="AK186" s="6">
        <f t="shared" si="84"/>
        <v>2.4404176038106407E-4</v>
      </c>
      <c r="AL186" s="6">
        <f t="shared" si="85"/>
        <v>7.1870852319477763E-4</v>
      </c>
      <c r="AM186" s="6">
        <f t="shared" si="86"/>
        <v>8.8361249490631621E-4</v>
      </c>
      <c r="AN186" s="6"/>
      <c r="AO186" s="6"/>
      <c r="AP186" s="6"/>
    </row>
    <row r="187" spans="1:42" x14ac:dyDescent="0.35">
      <c r="A187" s="7">
        <v>45478</v>
      </c>
      <c r="B187">
        <v>56.574199999999998</v>
      </c>
      <c r="C187">
        <v>59.013199999999998</v>
      </c>
      <c r="D187">
        <v>27.0959</v>
      </c>
      <c r="E187">
        <v>30.691400000000002</v>
      </c>
      <c r="F187">
        <v>23.994399999999999</v>
      </c>
      <c r="G187">
        <v>33.4465</v>
      </c>
      <c r="H187">
        <v>28.471</v>
      </c>
      <c r="I187">
        <v>58.015300000000003</v>
      </c>
      <c r="J187">
        <v>57.973199999999999</v>
      </c>
      <c r="K187">
        <v>54.059171999999997</v>
      </c>
      <c r="L187">
        <v>12142.54</v>
      </c>
      <c r="M187">
        <v>4.2252000000000001</v>
      </c>
      <c r="O187" s="6">
        <f t="shared" si="64"/>
        <v>3.8725215420054582E-4</v>
      </c>
      <c r="P187" s="6">
        <f t="shared" si="65"/>
        <v>-7.5857631480924503E-4</v>
      </c>
      <c r="Q187" s="6">
        <f t="shared" si="66"/>
        <v>1.7968521811788651E-3</v>
      </c>
      <c r="R187" s="6">
        <f t="shared" si="67"/>
        <v>7.4669449109010522E-4</v>
      </c>
      <c r="S187" s="6">
        <f t="shared" si="68"/>
        <v>8.1130022309705563E-3</v>
      </c>
      <c r="T187" s="6">
        <f t="shared" si="69"/>
        <v>1.7761297742848736E-3</v>
      </c>
      <c r="U187" s="6">
        <f t="shared" si="70"/>
        <v>1.7522131366727312E-3</v>
      </c>
      <c r="V187" s="6">
        <f t="shared" si="71"/>
        <v>3.9487932901560718E-4</v>
      </c>
      <c r="W187" s="6">
        <f t="shared" si="72"/>
        <v>6.1272711895710152E-4</v>
      </c>
      <c r="X187" s="6">
        <f t="shared" si="73"/>
        <v>4.910735618719464E-4</v>
      </c>
      <c r="Y187" s="6">
        <f t="shared" si="74"/>
        <v>5.6075323627744478E-3</v>
      </c>
      <c r="Z187" s="6">
        <f t="shared" si="63"/>
        <v>0.49249999999999794</v>
      </c>
      <c r="AA187" s="6">
        <f t="shared" si="75"/>
        <v>1.6423474180404796E-4</v>
      </c>
      <c r="AC187" s="6">
        <f t="shared" si="76"/>
        <v>2.2301741239649786E-4</v>
      </c>
      <c r="AD187" s="6">
        <f t="shared" si="77"/>
        <v>-9.2281105661329299E-4</v>
      </c>
      <c r="AE187" s="6">
        <f t="shared" si="78"/>
        <v>1.6326174393748172E-3</v>
      </c>
      <c r="AF187" s="6">
        <f t="shared" si="79"/>
        <v>5.8245974928605726E-4</v>
      </c>
      <c r="AG187" s="6">
        <f t="shared" si="80"/>
        <v>7.9487674891665083E-3</v>
      </c>
      <c r="AH187" s="6">
        <f t="shared" si="81"/>
        <v>1.6118950324808257E-3</v>
      </c>
      <c r="AI187" s="6">
        <f t="shared" si="82"/>
        <v>1.5879783948686832E-3</v>
      </c>
      <c r="AJ187" s="6">
        <f t="shared" si="83"/>
        <v>2.3064458721155923E-4</v>
      </c>
      <c r="AK187" s="6">
        <f t="shared" si="84"/>
        <v>4.4849237715305357E-4</v>
      </c>
      <c r="AL187" s="6">
        <f t="shared" si="85"/>
        <v>3.2683882006789844E-4</v>
      </c>
      <c r="AM187" s="6">
        <f t="shared" si="86"/>
        <v>5.4432976209703998E-3</v>
      </c>
      <c r="AN187" s="6"/>
      <c r="AO187" s="6"/>
      <c r="AP187" s="6"/>
    </row>
    <row r="188" spans="1:42" x14ac:dyDescent="0.35">
      <c r="A188" s="7">
        <v>45476</v>
      </c>
      <c r="B188">
        <v>56.552300000000002</v>
      </c>
      <c r="C188">
        <v>59.058</v>
      </c>
      <c r="D188">
        <v>27.0473</v>
      </c>
      <c r="E188">
        <v>30.668500000000002</v>
      </c>
      <c r="F188">
        <v>23.801300000000001</v>
      </c>
      <c r="G188">
        <v>33.3872</v>
      </c>
      <c r="H188">
        <v>28.421199999999999</v>
      </c>
      <c r="I188">
        <v>57.992400000000004</v>
      </c>
      <c r="J188">
        <v>57.9377</v>
      </c>
      <c r="K188">
        <v>54.032637999999999</v>
      </c>
      <c r="L188">
        <v>12074.83</v>
      </c>
      <c r="M188">
        <v>4.3236999999999997</v>
      </c>
      <c r="O188" s="6">
        <f t="shared" si="64"/>
        <v>3.8563253464940495E-4</v>
      </c>
      <c r="P188" s="6">
        <f t="shared" si="65"/>
        <v>1.1408577962288557E-3</v>
      </c>
      <c r="Q188" s="6">
        <f t="shared" si="66"/>
        <v>-1.2296625628679392E-3</v>
      </c>
      <c r="R188" s="6">
        <f t="shared" si="67"/>
        <v>-3.715787861107156E-4</v>
      </c>
      <c r="S188" s="6">
        <f t="shared" si="68"/>
        <v>4.3844472389378275E-3</v>
      </c>
      <c r="T188" s="6">
        <f t="shared" si="69"/>
        <v>1.4247278769754512E-3</v>
      </c>
      <c r="U188" s="6">
        <f t="shared" si="70"/>
        <v>-1.1667791273054506E-3</v>
      </c>
      <c r="V188" s="6">
        <f t="shared" si="71"/>
        <v>1.9661613287125235E-4</v>
      </c>
      <c r="W188" s="6">
        <f t="shared" si="72"/>
        <v>6.1310278365933613E-4</v>
      </c>
      <c r="X188" s="6">
        <f t="shared" si="73"/>
        <v>9.8209550676964241E-5</v>
      </c>
      <c r="Y188" s="6">
        <f t="shared" si="74"/>
        <v>5.1134566400852233E-3</v>
      </c>
      <c r="Z188" s="6">
        <f t="shared" si="63"/>
        <v>0.35250000000000004</v>
      </c>
      <c r="AA188" s="6">
        <f t="shared" si="75"/>
        <v>1.6798386704608426E-4</v>
      </c>
      <c r="AC188" s="6">
        <f t="shared" si="76"/>
        <v>2.1764866760332069E-4</v>
      </c>
      <c r="AD188" s="6">
        <f t="shared" si="77"/>
        <v>9.7287392918277149E-4</v>
      </c>
      <c r="AE188" s="6">
        <f t="shared" si="78"/>
        <v>-1.3976464299140234E-3</v>
      </c>
      <c r="AF188" s="6">
        <f t="shared" si="79"/>
        <v>-5.3956265315679985E-4</v>
      </c>
      <c r="AG188" s="6">
        <f t="shared" si="80"/>
        <v>4.2164633718917433E-3</v>
      </c>
      <c r="AH188" s="6">
        <f t="shared" si="81"/>
        <v>1.256744009929367E-3</v>
      </c>
      <c r="AI188" s="6">
        <f t="shared" si="82"/>
        <v>-1.3347629943515349E-3</v>
      </c>
      <c r="AJ188" s="6">
        <f t="shared" si="83"/>
        <v>2.8632265825168091E-5</v>
      </c>
      <c r="AK188" s="6">
        <f t="shared" si="84"/>
        <v>4.4511891661325187E-4</v>
      </c>
      <c r="AL188" s="6">
        <f t="shared" si="85"/>
        <v>-6.9774316369120015E-5</v>
      </c>
      <c r="AM188" s="6">
        <f t="shared" si="86"/>
        <v>4.945472773039139E-3</v>
      </c>
      <c r="AN188" s="6"/>
      <c r="AO188" s="6"/>
      <c r="AP188" s="6"/>
    </row>
    <row r="189" spans="1:42" x14ac:dyDescent="0.35">
      <c r="A189" s="7">
        <v>45475</v>
      </c>
      <c r="B189">
        <v>56.530500000000004</v>
      </c>
      <c r="C189">
        <v>58.990699999999997</v>
      </c>
      <c r="D189">
        <v>27.0806</v>
      </c>
      <c r="E189">
        <v>30.6799</v>
      </c>
      <c r="F189">
        <v>23.697399999999998</v>
      </c>
      <c r="G189">
        <v>33.339700000000001</v>
      </c>
      <c r="H189">
        <v>28.4544</v>
      </c>
      <c r="I189">
        <v>57.981000000000002</v>
      </c>
      <c r="J189">
        <v>57.902200000000001</v>
      </c>
      <c r="K189">
        <v>54.027332000000001</v>
      </c>
      <c r="L189">
        <v>12013.4</v>
      </c>
      <c r="M189">
        <v>4.3941999999999997</v>
      </c>
      <c r="O189" s="6">
        <f t="shared" si="64"/>
        <v>9.7302078726269059E-5</v>
      </c>
      <c r="P189" s="6">
        <f t="shared" si="65"/>
        <v>3.7816864625783708E-4</v>
      </c>
      <c r="Q189" s="6">
        <f t="shared" si="66"/>
        <v>2.4171488008646325E-3</v>
      </c>
      <c r="R189" s="6">
        <f t="shared" si="67"/>
        <v>9.9185957356562326E-4</v>
      </c>
      <c r="S189" s="6">
        <f t="shared" si="68"/>
        <v>-4.8504991796338714E-4</v>
      </c>
      <c r="T189" s="6">
        <f t="shared" si="69"/>
        <v>7.1136991235443148E-4</v>
      </c>
      <c r="U189" s="6">
        <f t="shared" si="70"/>
        <v>1.9332909181035696E-4</v>
      </c>
      <c r="V189" s="6">
        <f t="shared" si="71"/>
        <v>1.9838018268236723E-4</v>
      </c>
      <c r="W189" s="6">
        <f t="shared" si="72"/>
        <v>0</v>
      </c>
      <c r="X189" s="6">
        <f t="shared" si="73"/>
        <v>1.9649472224503306E-4</v>
      </c>
      <c r="Y189" s="6">
        <f t="shared" si="74"/>
        <v>6.199651908223025E-3</v>
      </c>
      <c r="Z189" s="6">
        <f t="shared" si="63"/>
        <v>0.15900000000000247</v>
      </c>
      <c r="AA189" s="6">
        <f t="shared" si="75"/>
        <v>1.7066508687380022E-4</v>
      </c>
      <c r="AC189" s="6">
        <f t="shared" si="76"/>
        <v>-7.3363008147531161E-5</v>
      </c>
      <c r="AD189" s="6">
        <f t="shared" si="77"/>
        <v>2.0750355938403686E-4</v>
      </c>
      <c r="AE189" s="6">
        <f t="shared" si="78"/>
        <v>2.2464837139908322E-3</v>
      </c>
      <c r="AF189" s="6">
        <f t="shared" si="79"/>
        <v>8.2119448669182304E-4</v>
      </c>
      <c r="AG189" s="6">
        <f t="shared" si="80"/>
        <v>-6.5571500483718737E-4</v>
      </c>
      <c r="AH189" s="6">
        <f t="shared" si="81"/>
        <v>5.4070482548063126E-4</v>
      </c>
      <c r="AI189" s="6">
        <f t="shared" si="82"/>
        <v>2.2664004936556736E-5</v>
      </c>
      <c r="AJ189" s="6">
        <f t="shared" si="83"/>
        <v>2.7715095808567014E-5</v>
      </c>
      <c r="AK189" s="6">
        <f t="shared" si="84"/>
        <v>-1.7066508687380022E-4</v>
      </c>
      <c r="AL189" s="6">
        <f t="shared" si="85"/>
        <v>2.582963537123284E-5</v>
      </c>
      <c r="AM189" s="6">
        <f t="shared" si="86"/>
        <v>6.0289868213492248E-3</v>
      </c>
      <c r="AN189" s="6"/>
      <c r="AO189" s="6"/>
      <c r="AP189" s="6"/>
    </row>
    <row r="190" spans="1:42" x14ac:dyDescent="0.35">
      <c r="A190" s="7">
        <v>45474</v>
      </c>
      <c r="B190">
        <v>56.524999999999999</v>
      </c>
      <c r="C190">
        <v>58.968400000000003</v>
      </c>
      <c r="D190">
        <v>27.0153</v>
      </c>
      <c r="E190">
        <v>30.6495</v>
      </c>
      <c r="F190">
        <v>23.7089</v>
      </c>
      <c r="G190">
        <v>33.316000000000003</v>
      </c>
      <c r="H190">
        <v>28.448899999999998</v>
      </c>
      <c r="I190">
        <v>57.969499999999996</v>
      </c>
      <c r="J190">
        <v>57.902200000000001</v>
      </c>
      <c r="K190">
        <v>54.016717999999997</v>
      </c>
      <c r="L190">
        <v>11939.38</v>
      </c>
      <c r="M190">
        <v>4.4260000000000002</v>
      </c>
      <c r="O190" s="6">
        <f t="shared" si="64"/>
        <v>8.7471403579586493E-4</v>
      </c>
      <c r="P190" s="6">
        <f t="shared" si="65"/>
        <v>1.1697892172259916E-3</v>
      </c>
      <c r="Q190" s="6">
        <f t="shared" si="66"/>
        <v>0</v>
      </c>
      <c r="R190" s="6">
        <f t="shared" si="67"/>
        <v>-3.7180904670119919E-4</v>
      </c>
      <c r="S190" s="6">
        <f t="shared" si="68"/>
        <v>-5.3489620915910807E-3</v>
      </c>
      <c r="T190" s="6">
        <f t="shared" si="69"/>
        <v>7.689904597123487E-4</v>
      </c>
      <c r="U190" s="6">
        <f t="shared" si="70"/>
        <v>3.9032555260942736E-4</v>
      </c>
      <c r="V190" s="6">
        <f t="shared" si="71"/>
        <v>3.4340185264425394E-4</v>
      </c>
      <c r="W190" s="6">
        <f t="shared" si="72"/>
        <v>7.1551032823613525E-4</v>
      </c>
      <c r="X190" s="6">
        <f t="shared" si="73"/>
        <v>2.5809782385266544E-4</v>
      </c>
      <c r="Y190" s="6">
        <f t="shared" si="74"/>
        <v>2.7067770205295716E-3</v>
      </c>
      <c r="Z190" s="6">
        <f t="shared" si="63"/>
        <v>-0.2475000000000005</v>
      </c>
      <c r="AA190" s="6">
        <f t="shared" si="75"/>
        <v>1.7187389799211417E-4</v>
      </c>
      <c r="AC190" s="6">
        <f t="shared" si="76"/>
        <v>7.0284013780375076E-4</v>
      </c>
      <c r="AD190" s="6">
        <f t="shared" si="77"/>
        <v>9.9791531923387744E-4</v>
      </c>
      <c r="AE190" s="6">
        <f t="shared" si="78"/>
        <v>-1.7187389799211417E-4</v>
      </c>
      <c r="AF190" s="6">
        <f t="shared" si="79"/>
        <v>-5.4368294469331335E-4</v>
      </c>
      <c r="AG190" s="6">
        <f t="shared" si="80"/>
        <v>-5.5208359895831949E-3</v>
      </c>
      <c r="AH190" s="6">
        <f t="shared" si="81"/>
        <v>5.9711656172023453E-4</v>
      </c>
      <c r="AI190" s="6">
        <f t="shared" si="82"/>
        <v>2.184516546173132E-4</v>
      </c>
      <c r="AJ190" s="6">
        <f t="shared" si="83"/>
        <v>1.7152795465213977E-4</v>
      </c>
      <c r="AK190" s="6">
        <f t="shared" si="84"/>
        <v>5.4363643024402108E-4</v>
      </c>
      <c r="AL190" s="6">
        <f t="shared" si="85"/>
        <v>8.6223925860551276E-5</v>
      </c>
      <c r="AM190" s="6">
        <f t="shared" si="86"/>
        <v>2.5349031225374574E-3</v>
      </c>
      <c r="AN190" s="6"/>
      <c r="AO190" s="6"/>
      <c r="AP190" s="6"/>
    </row>
    <row r="191" spans="1:42" x14ac:dyDescent="0.35">
      <c r="A191" s="7">
        <v>45471</v>
      </c>
      <c r="B191">
        <v>56.4756</v>
      </c>
      <c r="C191">
        <v>58.899500000000003</v>
      </c>
      <c r="D191">
        <v>27.0153</v>
      </c>
      <c r="E191">
        <v>30.660900000000002</v>
      </c>
      <c r="F191">
        <v>23.836400000000001</v>
      </c>
      <c r="G191">
        <v>33.290399999999998</v>
      </c>
      <c r="H191">
        <v>28.437799999999999</v>
      </c>
      <c r="I191">
        <v>57.949599999999997</v>
      </c>
      <c r="J191">
        <v>57.860799999999998</v>
      </c>
      <c r="K191">
        <v>54.002780000000001</v>
      </c>
      <c r="L191">
        <v>11907.15</v>
      </c>
      <c r="M191">
        <v>4.3765000000000001</v>
      </c>
      <c r="O191" s="6">
        <f t="shared" si="64"/>
        <v>1.9126960513449198E-4</v>
      </c>
      <c r="P191" s="6">
        <f t="shared" si="65"/>
        <v>0</v>
      </c>
      <c r="Q191" s="6">
        <f t="shared" si="66"/>
        <v>-1.7588654578777341E-3</v>
      </c>
      <c r="R191" s="6">
        <f t="shared" si="67"/>
        <v>-1.1109301189118348E-3</v>
      </c>
      <c r="S191" s="6">
        <f t="shared" si="68"/>
        <v>-6.7256165148472657E-3</v>
      </c>
      <c r="T191" s="6">
        <f t="shared" si="69"/>
        <v>-1.4128233970753801E-3</v>
      </c>
      <c r="U191" s="6">
        <f t="shared" si="70"/>
        <v>-1.9336715500672952E-4</v>
      </c>
      <c r="V191" s="6">
        <f t="shared" si="71"/>
        <v>3.9360019887157982E-4</v>
      </c>
      <c r="W191" s="6">
        <f t="shared" si="72"/>
        <v>-1.0195846661387176E-4</v>
      </c>
      <c r="X191" s="6">
        <f t="shared" si="73"/>
        <v>0</v>
      </c>
      <c r="Y191" s="6">
        <f t="shared" si="74"/>
        <v>-3.9608515621732954E-3</v>
      </c>
      <c r="Z191" s="6">
        <f t="shared" si="63"/>
        <v>-0.3960000000000008</v>
      </c>
      <c r="AA191" s="6">
        <f t="shared" si="75"/>
        <v>1.6999209915113944E-4</v>
      </c>
      <c r="AC191" s="6">
        <f t="shared" si="76"/>
        <v>2.127750598335254E-5</v>
      </c>
      <c r="AD191" s="6">
        <f t="shared" si="77"/>
        <v>-1.6999209915113944E-4</v>
      </c>
      <c r="AE191" s="6">
        <f t="shared" si="78"/>
        <v>-1.9288575570288735E-3</v>
      </c>
      <c r="AF191" s="6">
        <f t="shared" si="79"/>
        <v>-1.2809222180629742E-3</v>
      </c>
      <c r="AG191" s="6">
        <f t="shared" si="80"/>
        <v>-6.8956086139984052E-3</v>
      </c>
      <c r="AH191" s="6">
        <f t="shared" si="81"/>
        <v>-1.5828154962265195E-3</v>
      </c>
      <c r="AI191" s="6">
        <f t="shared" si="82"/>
        <v>-3.6335925415786896E-4</v>
      </c>
      <c r="AJ191" s="6">
        <f t="shared" si="83"/>
        <v>2.2360809972044038E-4</v>
      </c>
      <c r="AK191" s="6">
        <f t="shared" si="84"/>
        <v>-2.719505657650112E-4</v>
      </c>
      <c r="AL191" s="6">
        <f t="shared" si="85"/>
        <v>-1.6999209915113944E-4</v>
      </c>
      <c r="AM191" s="6">
        <f t="shared" si="86"/>
        <v>-4.1308436613244348E-3</v>
      </c>
      <c r="AN191" s="6"/>
      <c r="AO191" s="6"/>
      <c r="AP191" s="6"/>
    </row>
    <row r="192" spans="1:42" x14ac:dyDescent="0.35">
      <c r="A192" s="7">
        <v>45470</v>
      </c>
      <c r="B192">
        <v>56.464799999999997</v>
      </c>
      <c r="C192">
        <v>58.899500000000003</v>
      </c>
      <c r="D192">
        <v>27.062899999999999</v>
      </c>
      <c r="E192">
        <v>30.695</v>
      </c>
      <c r="F192">
        <v>23.997800000000002</v>
      </c>
      <c r="G192">
        <v>33.337499999999999</v>
      </c>
      <c r="H192">
        <v>28.443300000000001</v>
      </c>
      <c r="I192">
        <v>57.9268</v>
      </c>
      <c r="J192">
        <v>57.866700000000002</v>
      </c>
      <c r="K192">
        <v>54.002780000000001</v>
      </c>
      <c r="L192">
        <v>11954.5</v>
      </c>
      <c r="M192">
        <v>4.2972999999999999</v>
      </c>
      <c r="O192" s="6">
        <f t="shared" si="64"/>
        <v>-1.912330280687824E-4</v>
      </c>
      <c r="P192" s="6">
        <f t="shared" si="65"/>
        <v>2.0374102478459832E-5</v>
      </c>
      <c r="Q192" s="6">
        <f t="shared" si="66"/>
        <v>-1.9580171566646598E-4</v>
      </c>
      <c r="R192" s="6">
        <f t="shared" si="67"/>
        <v>3.7153397906375396E-4</v>
      </c>
      <c r="S192" s="6">
        <f t="shared" si="68"/>
        <v>1.4397015436105054E-3</v>
      </c>
      <c r="T192" s="6">
        <f t="shared" si="69"/>
        <v>1.0239194796926032E-3</v>
      </c>
      <c r="U192" s="6">
        <f t="shared" si="70"/>
        <v>9.712940381549906E-4</v>
      </c>
      <c r="V192" s="6">
        <f t="shared" si="71"/>
        <v>1.9683883733856433E-4</v>
      </c>
      <c r="W192" s="6">
        <f t="shared" si="72"/>
        <v>1.3237538544597083E-3</v>
      </c>
      <c r="X192" s="6">
        <f t="shared" si="73"/>
        <v>5.8737013577214725E-4</v>
      </c>
      <c r="Y192" s="6">
        <f t="shared" si="74"/>
        <v>9.1848892245427471E-4</v>
      </c>
      <c r="Z192" s="6">
        <f t="shared" si="63"/>
        <v>0.2275000000000027</v>
      </c>
      <c r="AA192" s="6">
        <f t="shared" si="75"/>
        <v>1.6697937132392759E-4</v>
      </c>
      <c r="AC192" s="6">
        <f t="shared" si="76"/>
        <v>-3.5821239939270999E-4</v>
      </c>
      <c r="AD192" s="6">
        <f t="shared" si="77"/>
        <v>-1.4660526884546776E-4</v>
      </c>
      <c r="AE192" s="6">
        <f t="shared" si="78"/>
        <v>-3.6278108699039358E-4</v>
      </c>
      <c r="AF192" s="6">
        <f t="shared" si="79"/>
        <v>2.0455460773982637E-4</v>
      </c>
      <c r="AG192" s="6">
        <f t="shared" si="80"/>
        <v>1.2727221722865778E-3</v>
      </c>
      <c r="AH192" s="6">
        <f t="shared" si="81"/>
        <v>8.5694010836867562E-4</v>
      </c>
      <c r="AI192" s="6">
        <f t="shared" si="82"/>
        <v>8.0431466683106301E-4</v>
      </c>
      <c r="AJ192" s="6">
        <f t="shared" si="83"/>
        <v>2.9859466014636737E-5</v>
      </c>
      <c r="AK192" s="6">
        <f t="shared" si="84"/>
        <v>1.1567744831357807E-3</v>
      </c>
      <c r="AL192" s="6">
        <f t="shared" si="85"/>
        <v>4.2039076444821966E-4</v>
      </c>
      <c r="AM192" s="6">
        <f t="shared" si="86"/>
        <v>7.5150955113034712E-4</v>
      </c>
      <c r="AN192" s="6"/>
      <c r="AO192" s="6"/>
      <c r="AP192" s="6"/>
    </row>
    <row r="193" spans="1:42" x14ac:dyDescent="0.35">
      <c r="A193" s="7">
        <v>45469</v>
      </c>
      <c r="B193">
        <v>56.4756</v>
      </c>
      <c r="C193">
        <v>58.898299999999999</v>
      </c>
      <c r="D193">
        <v>27.068200000000001</v>
      </c>
      <c r="E193">
        <v>30.683599999999998</v>
      </c>
      <c r="F193">
        <v>23.9633</v>
      </c>
      <c r="G193">
        <v>33.303400000000003</v>
      </c>
      <c r="H193">
        <v>28.415700000000001</v>
      </c>
      <c r="I193">
        <v>57.915399999999998</v>
      </c>
      <c r="J193">
        <v>57.790199999999999</v>
      </c>
      <c r="K193">
        <v>53.971079000000003</v>
      </c>
      <c r="L193">
        <v>11943.53</v>
      </c>
      <c r="M193">
        <v>4.3428000000000004</v>
      </c>
      <c r="O193" s="6">
        <f t="shared" si="64"/>
        <v>1.9126960513449198E-4</v>
      </c>
      <c r="P193" s="6">
        <f t="shared" si="65"/>
        <v>3.5837302045615971E-4</v>
      </c>
      <c r="Q193" s="6">
        <f t="shared" si="66"/>
        <v>1.1761920965809303E-3</v>
      </c>
      <c r="R193" s="6">
        <f t="shared" si="67"/>
        <v>0</v>
      </c>
      <c r="S193" s="6">
        <f t="shared" si="68"/>
        <v>-1.4376317829134511E-3</v>
      </c>
      <c r="T193" s="6">
        <f t="shared" si="69"/>
        <v>-1.9060748643867642E-3</v>
      </c>
      <c r="U193" s="6">
        <f t="shared" si="70"/>
        <v>1.9711299854630049E-4</v>
      </c>
      <c r="V193" s="6">
        <f t="shared" si="71"/>
        <v>0</v>
      </c>
      <c r="W193" s="6">
        <f t="shared" si="72"/>
        <v>0</v>
      </c>
      <c r="X193" s="6">
        <f t="shared" si="73"/>
        <v>9.7895340967601996E-5</v>
      </c>
      <c r="Y193" s="6">
        <f t="shared" si="74"/>
        <v>1.5748757835594152E-3</v>
      </c>
      <c r="Z193" s="6">
        <f t="shared" si="63"/>
        <v>-0.33550000000000413</v>
      </c>
      <c r="AA193" s="6">
        <f t="shared" si="75"/>
        <v>1.6871044664212853E-4</v>
      </c>
      <c r="AC193" s="6">
        <f t="shared" si="76"/>
        <v>2.2559158492363451E-5</v>
      </c>
      <c r="AD193" s="6">
        <f t="shared" si="77"/>
        <v>1.8966257381403118E-4</v>
      </c>
      <c r="AE193" s="6">
        <f t="shared" si="78"/>
        <v>1.0074816499388017E-3</v>
      </c>
      <c r="AF193" s="6">
        <f t="shared" si="79"/>
        <v>-1.6871044664212853E-4</v>
      </c>
      <c r="AG193" s="6">
        <f t="shared" si="80"/>
        <v>-1.6063422295555796E-3</v>
      </c>
      <c r="AH193" s="6">
        <f t="shared" si="81"/>
        <v>-2.0747853110288927E-3</v>
      </c>
      <c r="AI193" s="6">
        <f t="shared" si="82"/>
        <v>2.8402551904171958E-5</v>
      </c>
      <c r="AJ193" s="6">
        <f t="shared" si="83"/>
        <v>-1.6871044664212853E-4</v>
      </c>
      <c r="AK193" s="6">
        <f t="shared" si="84"/>
        <v>-1.6871044664212853E-4</v>
      </c>
      <c r="AL193" s="6">
        <f t="shared" si="85"/>
        <v>-7.0815105674526535E-5</v>
      </c>
      <c r="AM193" s="6">
        <f t="shared" si="86"/>
        <v>1.4061653369172866E-3</v>
      </c>
      <c r="AN193" s="6"/>
      <c r="AO193" s="6"/>
      <c r="AP193" s="6"/>
    </row>
    <row r="194" spans="1:42" x14ac:dyDescent="0.35">
      <c r="A194" s="7">
        <v>45468</v>
      </c>
      <c r="B194">
        <v>56.464799999999997</v>
      </c>
      <c r="C194">
        <v>58.877200000000002</v>
      </c>
      <c r="D194">
        <v>27.0364</v>
      </c>
      <c r="E194">
        <v>30.683599999999998</v>
      </c>
      <c r="F194">
        <v>23.997800000000002</v>
      </c>
      <c r="G194">
        <v>33.366999999999997</v>
      </c>
      <c r="H194">
        <v>28.4101</v>
      </c>
      <c r="I194">
        <v>57.915399999999998</v>
      </c>
      <c r="J194">
        <v>57.790199999999999</v>
      </c>
      <c r="K194">
        <v>53.965795999999997</v>
      </c>
      <c r="L194">
        <v>11924.75</v>
      </c>
      <c r="M194">
        <v>4.2756999999999996</v>
      </c>
      <c r="O194" s="6">
        <f t="shared" si="64"/>
        <v>3.8623035628870817E-4</v>
      </c>
      <c r="P194" s="6">
        <f t="shared" si="65"/>
        <v>-5.6696078464657518E-4</v>
      </c>
      <c r="Q194" s="6">
        <f t="shared" si="66"/>
        <v>1.1738697337870807E-3</v>
      </c>
      <c r="R194" s="6">
        <f t="shared" si="67"/>
        <v>0</v>
      </c>
      <c r="S194" s="6">
        <f t="shared" si="68"/>
        <v>-2.1497328426784978E-3</v>
      </c>
      <c r="T194" s="6">
        <f t="shared" si="69"/>
        <v>1.9458173934454592E-3</v>
      </c>
      <c r="U194" s="6">
        <f t="shared" si="70"/>
        <v>0</v>
      </c>
      <c r="V194" s="6">
        <f t="shared" si="71"/>
        <v>0</v>
      </c>
      <c r="W194" s="6">
        <f t="shared" si="72"/>
        <v>4.0680876698862001E-4</v>
      </c>
      <c r="X194" s="6">
        <f t="shared" si="73"/>
        <v>1.9584756094714884E-4</v>
      </c>
      <c r="Y194" s="6">
        <f t="shared" si="74"/>
        <v>3.9324669726654715E-3</v>
      </c>
      <c r="Z194" s="6">
        <f t="shared" si="63"/>
        <v>-0.10499999999999954</v>
      </c>
      <c r="AA194" s="6">
        <f t="shared" si="75"/>
        <v>1.6615732280089723E-4</v>
      </c>
      <c r="AC194" s="6">
        <f t="shared" si="76"/>
        <v>2.2007303348781093E-4</v>
      </c>
      <c r="AD194" s="6">
        <f t="shared" si="77"/>
        <v>-7.3311810744747241E-4</v>
      </c>
      <c r="AE194" s="6">
        <f t="shared" si="78"/>
        <v>1.0077124109861835E-3</v>
      </c>
      <c r="AF194" s="6">
        <f t="shared" si="79"/>
        <v>-1.6615732280089723E-4</v>
      </c>
      <c r="AG194" s="6">
        <f t="shared" si="80"/>
        <v>-2.3158901654793951E-3</v>
      </c>
      <c r="AH194" s="6">
        <f t="shared" si="81"/>
        <v>1.779660070644562E-3</v>
      </c>
      <c r="AI194" s="6">
        <f t="shared" si="82"/>
        <v>-1.6615732280089723E-4</v>
      </c>
      <c r="AJ194" s="6">
        <f t="shared" si="83"/>
        <v>-1.6615732280089723E-4</v>
      </c>
      <c r="AK194" s="6">
        <f t="shared" si="84"/>
        <v>2.4065144418772277E-4</v>
      </c>
      <c r="AL194" s="6">
        <f t="shared" si="85"/>
        <v>2.9690238146251602E-5</v>
      </c>
      <c r="AM194" s="6">
        <f t="shared" si="86"/>
        <v>3.7663096498645743E-3</v>
      </c>
      <c r="AN194" s="6"/>
      <c r="AO194" s="6"/>
      <c r="AP194" s="6"/>
    </row>
    <row r="195" spans="1:42" x14ac:dyDescent="0.35">
      <c r="A195" s="7">
        <v>45467</v>
      </c>
      <c r="B195">
        <v>56.442999999999998</v>
      </c>
      <c r="C195">
        <v>58.910600000000002</v>
      </c>
      <c r="D195">
        <v>27.0047</v>
      </c>
      <c r="E195">
        <v>30.683599999999998</v>
      </c>
      <c r="F195">
        <v>24.049499999999998</v>
      </c>
      <c r="G195">
        <v>33.302199999999999</v>
      </c>
      <c r="H195">
        <v>28.4101</v>
      </c>
      <c r="I195">
        <v>57.915399999999998</v>
      </c>
      <c r="J195">
        <v>57.7667</v>
      </c>
      <c r="K195">
        <v>53.955229000000003</v>
      </c>
      <c r="L195">
        <v>11878.04</v>
      </c>
      <c r="M195">
        <v>4.2546999999999997</v>
      </c>
      <c r="O195" s="6">
        <f t="shared" si="64"/>
        <v>3.8460652271377072E-4</v>
      </c>
      <c r="P195" s="6">
        <f t="shared" si="65"/>
        <v>3.7868303211330279E-4</v>
      </c>
      <c r="Q195" s="6">
        <f t="shared" si="66"/>
        <v>-1.9622362088123069E-4</v>
      </c>
      <c r="R195" s="6">
        <f t="shared" si="67"/>
        <v>3.7167206786592466E-4</v>
      </c>
      <c r="S195" s="6">
        <f t="shared" si="68"/>
        <v>1.674351188914347E-3</v>
      </c>
      <c r="T195" s="6">
        <f t="shared" si="69"/>
        <v>0</v>
      </c>
      <c r="U195" s="6">
        <f t="shared" si="70"/>
        <v>3.2745556463198433E-4</v>
      </c>
      <c r="V195" s="6">
        <f t="shared" si="71"/>
        <v>3.9210470404738018E-4</v>
      </c>
      <c r="W195" s="6">
        <f t="shared" si="72"/>
        <v>-1.0212453654490083E-4</v>
      </c>
      <c r="X195" s="6">
        <f t="shared" si="73"/>
        <v>2.9386694077193631E-4</v>
      </c>
      <c r="Y195" s="6">
        <f t="shared" si="74"/>
        <v>-2.9998875252018609E-3</v>
      </c>
      <c r="Z195" s="6">
        <f t="shared" ref="Z195:Z230" si="87">-5*(M195-M196)</f>
        <v>9.7500000000003695E-2</v>
      </c>
      <c r="AA195" s="6">
        <f t="shared" si="75"/>
        <v>1.6535794633809608E-4</v>
      </c>
      <c r="AC195" s="6">
        <f t="shared" si="76"/>
        <v>2.1924857637567463E-4</v>
      </c>
      <c r="AD195" s="6">
        <f t="shared" si="77"/>
        <v>2.133250857752067E-4</v>
      </c>
      <c r="AE195" s="6">
        <f t="shared" si="78"/>
        <v>-3.6158156721932677E-4</v>
      </c>
      <c r="AF195" s="6">
        <f t="shared" si="79"/>
        <v>2.0631412152782858E-4</v>
      </c>
      <c r="AG195" s="6">
        <f t="shared" si="80"/>
        <v>1.5089932425762509E-3</v>
      </c>
      <c r="AH195" s="6">
        <f t="shared" si="81"/>
        <v>-1.6535794633809608E-4</v>
      </c>
      <c r="AI195" s="6">
        <f t="shared" si="82"/>
        <v>1.6209761829388825E-4</v>
      </c>
      <c r="AJ195" s="6">
        <f t="shared" si="83"/>
        <v>2.267467577092841E-4</v>
      </c>
      <c r="AK195" s="6">
        <f t="shared" si="84"/>
        <v>-2.6748248288299692E-4</v>
      </c>
      <c r="AL195" s="6">
        <f t="shared" si="85"/>
        <v>1.2850899443384023E-4</v>
      </c>
      <c r="AM195" s="6">
        <f t="shared" si="86"/>
        <v>-3.1652454715399569E-3</v>
      </c>
      <c r="AN195" s="6"/>
      <c r="AO195" s="6"/>
      <c r="AP195" s="6"/>
    </row>
    <row r="196" spans="1:42" x14ac:dyDescent="0.35">
      <c r="A196" s="7">
        <v>45464</v>
      </c>
      <c r="B196">
        <v>56.421300000000002</v>
      </c>
      <c r="C196">
        <v>58.888300000000001</v>
      </c>
      <c r="D196">
        <v>27.01</v>
      </c>
      <c r="E196">
        <v>30.6722</v>
      </c>
      <c r="F196">
        <v>24.0093</v>
      </c>
      <c r="G196">
        <v>33.302199999999999</v>
      </c>
      <c r="H196">
        <v>28.4008</v>
      </c>
      <c r="I196">
        <v>57.892699999999998</v>
      </c>
      <c r="J196">
        <v>57.772599999999997</v>
      </c>
      <c r="K196">
        <v>53.939377999999998</v>
      </c>
      <c r="L196">
        <v>11913.78</v>
      </c>
      <c r="M196">
        <v>4.2742000000000004</v>
      </c>
      <c r="O196" s="6">
        <f t="shared" ref="O196:O260" si="88">B196/B197-1</f>
        <v>1.9322678087729805E-4</v>
      </c>
      <c r="P196" s="6">
        <f t="shared" ref="P196:P260" si="89">C196/C197-1</f>
        <v>1.3228930208042389E-3</v>
      </c>
      <c r="Q196" s="6">
        <f t="shared" ref="Q196:Q260" si="90">D196/D197-1</f>
        <v>-1.9618512472552307E-4</v>
      </c>
      <c r="R196" s="6">
        <f t="shared" ref="R196:R260" si="91">E196/E197-1</f>
        <v>5.5455518150271388E-4</v>
      </c>
      <c r="S196" s="6">
        <f t="shared" ref="S196:S260" si="92">F196/F197-1</f>
        <v>-4.7875174848466262E-4</v>
      </c>
      <c r="T196" s="6">
        <f t="shared" ref="T196:T260" si="93">G196/G197-1</f>
        <v>1.2386879528576422E-3</v>
      </c>
      <c r="U196" s="6">
        <f t="shared" ref="U196:U260" si="94">H196/H197-1</f>
        <v>7.7522657758621882E-4</v>
      </c>
      <c r="V196" s="6">
        <f t="shared" ref="V196:V260" si="95">I196/I197-1</f>
        <v>7.8828497884941839E-4</v>
      </c>
      <c r="W196" s="6">
        <f t="shared" ref="W196:W260" si="96">J196/J197-1</f>
        <v>3.0646750319007765E-4</v>
      </c>
      <c r="X196" s="6">
        <f t="shared" ref="X196:X260" si="97">K196/K197-1</f>
        <v>1.9594350040463837E-4</v>
      </c>
      <c r="Y196" s="6">
        <f t="shared" ref="Y196:Y260" si="98">L196/L197-1</f>
        <v>-1.5102499203807351E-3</v>
      </c>
      <c r="Z196" s="6">
        <f t="shared" si="87"/>
        <v>1.9999999999997797E-3</v>
      </c>
      <c r="AA196" s="6">
        <f t="shared" ref="AA196:AA260" si="99">(1+M196/100)^(1/252)-1</f>
        <v>1.6610022979990369E-4</v>
      </c>
      <c r="AC196" s="6">
        <f t="shared" ref="AC196:AC260" si="100">O196-$AA196</f>
        <v>2.7126551077394367E-5</v>
      </c>
      <c r="AD196" s="6">
        <f t="shared" ref="AD196:AD260" si="101">P196-$AA196</f>
        <v>1.1567927910043352E-3</v>
      </c>
      <c r="AE196" s="6">
        <f t="shared" ref="AE196:AE260" si="102">Q196-$AA196</f>
        <v>-3.6228535452542676E-4</v>
      </c>
      <c r="AF196" s="6">
        <f t="shared" ref="AF196:AF260" si="103">R196-$AA196</f>
        <v>3.8845495170281019E-4</v>
      </c>
      <c r="AG196" s="6">
        <f t="shared" ref="AG196:AG260" si="104">S196-$AA196</f>
        <v>-6.4485197828456631E-4</v>
      </c>
      <c r="AH196" s="6">
        <f t="shared" ref="AH196:AH260" si="105">T196-$AA196</f>
        <v>1.0725877230577385E-3</v>
      </c>
      <c r="AI196" s="6">
        <f t="shared" ref="AI196:AI260" si="106">U196-$AA196</f>
        <v>6.0912634778631514E-4</v>
      </c>
      <c r="AJ196" s="6">
        <f t="shared" ref="AJ196:AJ260" si="107">V196-$AA196</f>
        <v>6.2218474904951471E-4</v>
      </c>
      <c r="AK196" s="6">
        <f t="shared" ref="AK196:AK260" si="108">W196-$AA196</f>
        <v>1.4036727339017396E-4</v>
      </c>
      <c r="AL196" s="6">
        <f t="shared" ref="AL196:AL260" si="109">X196-$AA196</f>
        <v>2.9843270604734684E-5</v>
      </c>
      <c r="AM196" s="6">
        <f t="shared" ref="AM196:AM260" si="110">Y196-$AA196</f>
        <v>-1.6763501501806388E-3</v>
      </c>
      <c r="AN196" s="6"/>
      <c r="AO196" s="6"/>
      <c r="AP196" s="6"/>
    </row>
    <row r="197" spans="1:42" x14ac:dyDescent="0.35">
      <c r="A197" s="7">
        <v>45463</v>
      </c>
      <c r="B197">
        <v>56.410400000000003</v>
      </c>
      <c r="C197">
        <v>58.810499999999998</v>
      </c>
      <c r="D197">
        <v>27.0153</v>
      </c>
      <c r="E197">
        <v>30.655200000000001</v>
      </c>
      <c r="F197">
        <v>24.020800000000001</v>
      </c>
      <c r="G197">
        <v>33.261000000000003</v>
      </c>
      <c r="H197">
        <v>28.378799999999998</v>
      </c>
      <c r="I197">
        <v>57.847099999999998</v>
      </c>
      <c r="J197">
        <v>57.754899999999999</v>
      </c>
      <c r="K197">
        <v>53.928811000000003</v>
      </c>
      <c r="L197">
        <v>11931.8</v>
      </c>
      <c r="M197">
        <v>4.2746000000000004</v>
      </c>
      <c r="O197" s="6">
        <f t="shared" si="88"/>
        <v>5.7824179020826705E-4</v>
      </c>
      <c r="P197" s="6">
        <f t="shared" si="89"/>
        <v>0</v>
      </c>
      <c r="Q197" s="6">
        <f t="shared" si="90"/>
        <v>-7.8042934710242928E-4</v>
      </c>
      <c r="R197" s="6">
        <f t="shared" si="91"/>
        <v>-1.859045233506551E-4</v>
      </c>
      <c r="S197" s="6">
        <f t="shared" si="92"/>
        <v>-2.3880423451820842E-3</v>
      </c>
      <c r="T197" s="6">
        <f t="shared" si="93"/>
        <v>5.3243811534975372E-4</v>
      </c>
      <c r="U197" s="6">
        <f t="shared" si="94"/>
        <v>1.9384421269275087E-4</v>
      </c>
      <c r="V197" s="6">
        <f t="shared" si="95"/>
        <v>0</v>
      </c>
      <c r="W197" s="6">
        <f t="shared" si="96"/>
        <v>6.1157734980832323E-4</v>
      </c>
      <c r="X197" s="6">
        <f t="shared" si="97"/>
        <v>4.9008954964047113E-4</v>
      </c>
      <c r="Y197" s="6">
        <f t="shared" si="98"/>
        <v>-2.5188243034360847E-3</v>
      </c>
      <c r="Z197" s="6">
        <f t="shared" si="87"/>
        <v>-0.15750000000000153</v>
      </c>
      <c r="AA197" s="6">
        <f t="shared" si="99"/>
        <v>1.661154546801491E-4</v>
      </c>
      <c r="AC197" s="6">
        <f t="shared" si="100"/>
        <v>4.1212633552811795E-4</v>
      </c>
      <c r="AD197" s="6">
        <f t="shared" si="101"/>
        <v>-1.661154546801491E-4</v>
      </c>
      <c r="AE197" s="6">
        <f t="shared" si="102"/>
        <v>-9.4654480178257838E-4</v>
      </c>
      <c r="AF197" s="6">
        <f t="shared" si="103"/>
        <v>-3.520199780308042E-4</v>
      </c>
      <c r="AG197" s="6">
        <f t="shared" si="104"/>
        <v>-2.5541577998622333E-3</v>
      </c>
      <c r="AH197" s="6">
        <f t="shared" si="105"/>
        <v>3.6632266066960462E-4</v>
      </c>
      <c r="AI197" s="6">
        <f t="shared" si="106"/>
        <v>2.7728758012601773E-5</v>
      </c>
      <c r="AJ197" s="6">
        <f t="shared" si="107"/>
        <v>-1.661154546801491E-4</v>
      </c>
      <c r="AK197" s="6">
        <f t="shared" si="108"/>
        <v>4.4546189512817413E-4</v>
      </c>
      <c r="AL197" s="6">
        <f t="shared" si="109"/>
        <v>3.2397409496032203E-4</v>
      </c>
      <c r="AM197" s="6">
        <f t="shared" si="110"/>
        <v>-2.6849397581162338E-3</v>
      </c>
      <c r="AN197" s="6"/>
      <c r="AO197" s="6"/>
      <c r="AP197" s="6"/>
    </row>
    <row r="198" spans="1:42" x14ac:dyDescent="0.35">
      <c r="A198" s="7">
        <v>45461</v>
      </c>
      <c r="B198">
        <v>56.377800000000001</v>
      </c>
      <c r="C198">
        <v>58.810499999999998</v>
      </c>
      <c r="D198">
        <v>27.0364</v>
      </c>
      <c r="E198">
        <v>30.660900000000002</v>
      </c>
      <c r="F198">
        <v>24.078299999999999</v>
      </c>
      <c r="G198">
        <v>33.243299999999998</v>
      </c>
      <c r="H198">
        <v>28.3733</v>
      </c>
      <c r="I198">
        <v>57.847099999999998</v>
      </c>
      <c r="J198">
        <v>57.7196</v>
      </c>
      <c r="K198">
        <v>53.902394000000001</v>
      </c>
      <c r="L198">
        <v>11961.93</v>
      </c>
      <c r="M198">
        <v>4.2431000000000001</v>
      </c>
      <c r="O198" s="6">
        <f t="shared" si="88"/>
        <v>3.8682660231392774E-4</v>
      </c>
      <c r="P198" s="6">
        <f t="shared" si="89"/>
        <v>0</v>
      </c>
      <c r="Q198" s="6">
        <f t="shared" si="90"/>
        <v>3.8851620112567709E-4</v>
      </c>
      <c r="R198" s="6">
        <f t="shared" si="91"/>
        <v>9.3038743291429249E-4</v>
      </c>
      <c r="S198" s="6">
        <f t="shared" si="92"/>
        <v>5.7643387927468481E-3</v>
      </c>
      <c r="T198" s="6">
        <f t="shared" si="93"/>
        <v>1.7387059447471209E-3</v>
      </c>
      <c r="U198" s="6">
        <f t="shared" si="94"/>
        <v>-3.8753818131853635E-4</v>
      </c>
      <c r="V198" s="6">
        <f t="shared" si="95"/>
        <v>1.9711008944289787E-4</v>
      </c>
      <c r="W198" s="6">
        <f t="shared" si="96"/>
        <v>2.0447842406046135E-4</v>
      </c>
      <c r="X198" s="6">
        <f t="shared" si="97"/>
        <v>4.9034842542794443E-4</v>
      </c>
      <c r="Y198" s="6">
        <f t="shared" si="98"/>
        <v>2.5520723330216821E-3</v>
      </c>
      <c r="Z198" s="6">
        <f t="shared" si="87"/>
        <v>0.30050000000000132</v>
      </c>
      <c r="AA198" s="6">
        <f t="shared" si="99"/>
        <v>1.6491631724058209E-4</v>
      </c>
      <c r="AC198" s="6">
        <f t="shared" si="100"/>
        <v>2.2191028507334565E-4</v>
      </c>
      <c r="AD198" s="6">
        <f t="shared" si="101"/>
        <v>-1.6491631724058209E-4</v>
      </c>
      <c r="AE198" s="6">
        <f t="shared" si="102"/>
        <v>2.23599883885095E-4</v>
      </c>
      <c r="AF198" s="6">
        <f t="shared" si="103"/>
        <v>7.654711156737104E-4</v>
      </c>
      <c r="AG198" s="6">
        <f t="shared" si="104"/>
        <v>5.599422475506266E-3</v>
      </c>
      <c r="AH198" s="6">
        <f t="shared" si="105"/>
        <v>1.5737896275065388E-3</v>
      </c>
      <c r="AI198" s="6">
        <f t="shared" si="106"/>
        <v>-5.5245449855911843E-4</v>
      </c>
      <c r="AJ198" s="6">
        <f t="shared" si="107"/>
        <v>3.2193772202315785E-5</v>
      </c>
      <c r="AK198" s="6">
        <f t="shared" si="108"/>
        <v>3.9562106819879261E-5</v>
      </c>
      <c r="AL198" s="6">
        <f t="shared" si="109"/>
        <v>3.2543210818736235E-4</v>
      </c>
      <c r="AM198" s="6">
        <f t="shared" si="110"/>
        <v>2.3871560157811E-3</v>
      </c>
      <c r="AN198" s="6"/>
      <c r="AO198" s="6"/>
      <c r="AP198" s="6"/>
    </row>
    <row r="199" spans="1:42" x14ac:dyDescent="0.35">
      <c r="A199" s="7">
        <v>45460</v>
      </c>
      <c r="B199">
        <v>56.356000000000002</v>
      </c>
      <c r="C199">
        <v>58.810499999999998</v>
      </c>
      <c r="D199">
        <v>27.0259</v>
      </c>
      <c r="E199">
        <v>30.632400000000001</v>
      </c>
      <c r="F199">
        <v>23.940300000000001</v>
      </c>
      <c r="G199">
        <v>33.185600000000001</v>
      </c>
      <c r="H199">
        <v>28.3843</v>
      </c>
      <c r="I199">
        <v>57.835700000000003</v>
      </c>
      <c r="J199">
        <v>57.707799999999999</v>
      </c>
      <c r="K199">
        <v>53.875976000000001</v>
      </c>
      <c r="L199">
        <v>11931.48</v>
      </c>
      <c r="M199">
        <v>4.3032000000000004</v>
      </c>
      <c r="O199" s="6">
        <f t="shared" si="88"/>
        <v>4.8110295070569187E-4</v>
      </c>
      <c r="P199" s="6">
        <f t="shared" si="89"/>
        <v>9.4800765214064775E-4</v>
      </c>
      <c r="Q199" s="6">
        <f t="shared" si="90"/>
        <v>1.1780352002845884E-3</v>
      </c>
      <c r="R199" s="6">
        <f t="shared" si="91"/>
        <v>5.5854425728307788E-4</v>
      </c>
      <c r="S199" s="6">
        <f t="shared" si="92"/>
        <v>-3.3512622393925273E-3</v>
      </c>
      <c r="T199" s="6">
        <f t="shared" si="93"/>
        <v>9.2595664592565186E-4</v>
      </c>
      <c r="U199" s="6">
        <f t="shared" si="94"/>
        <v>7.7567757198804266E-4</v>
      </c>
      <c r="V199" s="6">
        <f t="shared" si="95"/>
        <v>5.9168014670918367E-4</v>
      </c>
      <c r="W199" s="6">
        <f t="shared" si="96"/>
        <v>4.0738987904842539E-4</v>
      </c>
      <c r="X199" s="6">
        <f t="shared" si="97"/>
        <v>-9.8067491368869497E-5</v>
      </c>
      <c r="Y199" s="6">
        <f t="shared" si="98"/>
        <v>7.788486959077634E-3</v>
      </c>
      <c r="Z199" s="6">
        <f t="shared" si="87"/>
        <v>-0.32450000000000312</v>
      </c>
      <c r="AA199" s="6">
        <f t="shared" si="99"/>
        <v>1.672038828710587E-4</v>
      </c>
      <c r="AC199" s="6">
        <f t="shared" si="100"/>
        <v>3.1389906783463317E-4</v>
      </c>
      <c r="AD199" s="6">
        <f t="shared" si="101"/>
        <v>7.8080376926958905E-4</v>
      </c>
      <c r="AE199" s="6">
        <f t="shared" si="102"/>
        <v>1.0108313174135297E-3</v>
      </c>
      <c r="AF199" s="6">
        <f t="shared" si="103"/>
        <v>3.9134037441201919E-4</v>
      </c>
      <c r="AG199" s="6">
        <f t="shared" si="104"/>
        <v>-3.518466122263586E-3</v>
      </c>
      <c r="AH199" s="6">
        <f t="shared" si="105"/>
        <v>7.5875276305459316E-4</v>
      </c>
      <c r="AI199" s="6">
        <f t="shared" si="106"/>
        <v>6.0847368911698396E-4</v>
      </c>
      <c r="AJ199" s="6">
        <f t="shared" si="107"/>
        <v>4.2447626383812498E-4</v>
      </c>
      <c r="AK199" s="6">
        <f t="shared" si="108"/>
        <v>2.4018599617736669E-4</v>
      </c>
      <c r="AL199" s="6">
        <f t="shared" si="109"/>
        <v>-2.6527137423992819E-4</v>
      </c>
      <c r="AM199" s="6">
        <f t="shared" si="110"/>
        <v>7.6212830762065753E-3</v>
      </c>
      <c r="AN199" s="6"/>
      <c r="AO199" s="6"/>
      <c r="AP199" s="6"/>
    </row>
    <row r="200" spans="1:42" x14ac:dyDescent="0.35">
      <c r="A200" s="7">
        <v>45457</v>
      </c>
      <c r="B200">
        <v>56.328899999999997</v>
      </c>
      <c r="C200">
        <v>58.754800000000003</v>
      </c>
      <c r="D200">
        <v>26.9941</v>
      </c>
      <c r="E200">
        <v>30.615300000000001</v>
      </c>
      <c r="F200">
        <v>24.020800000000001</v>
      </c>
      <c r="G200">
        <v>33.154899999999998</v>
      </c>
      <c r="H200">
        <v>28.362300000000001</v>
      </c>
      <c r="I200">
        <v>57.801499999999997</v>
      </c>
      <c r="J200">
        <v>57.6843</v>
      </c>
      <c r="K200">
        <v>53.881259999999997</v>
      </c>
      <c r="L200">
        <v>11839.27</v>
      </c>
      <c r="M200">
        <v>4.2382999999999997</v>
      </c>
      <c r="O200" s="6">
        <f t="shared" si="88"/>
        <v>6.7684239698140303E-4</v>
      </c>
      <c r="P200" s="6">
        <f t="shared" si="89"/>
        <v>-9.4710978481726826E-4</v>
      </c>
      <c r="Q200" s="6">
        <f t="shared" si="90"/>
        <v>3.8912524644607593E-4</v>
      </c>
      <c r="R200" s="6">
        <f t="shared" si="91"/>
        <v>3.7903913579073745E-4</v>
      </c>
      <c r="S200" s="6">
        <f t="shared" si="92"/>
        <v>2.3995025726841757E-3</v>
      </c>
      <c r="T200" s="6">
        <f t="shared" si="93"/>
        <v>-3.7171034839206252E-3</v>
      </c>
      <c r="U200" s="6">
        <f t="shared" si="94"/>
        <v>-1.9388179555690499E-4</v>
      </c>
      <c r="V200" s="6">
        <f t="shared" si="95"/>
        <v>0</v>
      </c>
      <c r="W200" s="6">
        <f t="shared" si="96"/>
        <v>-2.0451988955927369E-4</v>
      </c>
      <c r="X200" s="6">
        <f t="shared" si="97"/>
        <v>3.9238675379249521E-4</v>
      </c>
      <c r="Y200" s="6">
        <f t="shared" si="98"/>
        <v>-1.4779132203135426E-4</v>
      </c>
      <c r="Z200" s="6">
        <f t="shared" si="87"/>
        <v>2.8500000000000192E-2</v>
      </c>
      <c r="AA200" s="6">
        <f t="shared" si="99"/>
        <v>1.647335598475852E-4</v>
      </c>
      <c r="AC200" s="6">
        <f t="shared" si="100"/>
        <v>5.1210883713381783E-4</v>
      </c>
      <c r="AD200" s="6">
        <f t="shared" si="101"/>
        <v>-1.1118433446648535E-3</v>
      </c>
      <c r="AE200" s="6">
        <f t="shared" si="102"/>
        <v>2.2439168659849074E-4</v>
      </c>
      <c r="AF200" s="6">
        <f t="shared" si="103"/>
        <v>2.1430557594315225E-4</v>
      </c>
      <c r="AG200" s="6">
        <f t="shared" si="104"/>
        <v>2.2347690128365905E-3</v>
      </c>
      <c r="AH200" s="6">
        <f t="shared" si="105"/>
        <v>-3.8818370437682104E-3</v>
      </c>
      <c r="AI200" s="6">
        <f t="shared" si="106"/>
        <v>-3.5861535540449019E-4</v>
      </c>
      <c r="AJ200" s="6">
        <f t="shared" si="107"/>
        <v>-1.647335598475852E-4</v>
      </c>
      <c r="AK200" s="6">
        <f t="shared" si="108"/>
        <v>-3.6925344940685889E-4</v>
      </c>
      <c r="AL200" s="6">
        <f t="shared" si="109"/>
        <v>2.2765319394491002E-4</v>
      </c>
      <c r="AM200" s="6">
        <f t="shared" si="110"/>
        <v>-3.1252488187893945E-4</v>
      </c>
      <c r="AN200" s="6"/>
      <c r="AO200" s="6"/>
      <c r="AP200" s="6"/>
    </row>
    <row r="201" spans="1:42" x14ac:dyDescent="0.35">
      <c r="A201" s="7">
        <v>45456</v>
      </c>
      <c r="B201">
        <v>56.290799999999997</v>
      </c>
      <c r="C201">
        <v>58.810499999999998</v>
      </c>
      <c r="D201">
        <v>26.983599999999999</v>
      </c>
      <c r="E201">
        <v>30.6037</v>
      </c>
      <c r="F201">
        <v>23.9633</v>
      </c>
      <c r="G201">
        <v>33.278599999999997</v>
      </c>
      <c r="H201">
        <v>28.367799999999999</v>
      </c>
      <c r="I201">
        <v>57.801499999999997</v>
      </c>
      <c r="J201">
        <v>57.696100000000001</v>
      </c>
      <c r="K201">
        <v>53.860126000000001</v>
      </c>
      <c r="L201">
        <v>11841.02</v>
      </c>
      <c r="M201">
        <v>4.2439999999999998</v>
      </c>
      <c r="O201" s="6">
        <f t="shared" si="88"/>
        <v>-1.0612131902766331E-3</v>
      </c>
      <c r="P201" s="6">
        <f t="shared" si="89"/>
        <v>5.6824851855563629E-4</v>
      </c>
      <c r="Q201" s="6">
        <f t="shared" si="90"/>
        <v>-7.8134546949237826E-4</v>
      </c>
      <c r="R201" s="6">
        <f t="shared" si="91"/>
        <v>1.7648039270157234E-4</v>
      </c>
      <c r="S201" s="6">
        <f t="shared" si="92"/>
        <v>5.3069203919988706E-3</v>
      </c>
      <c r="T201" s="6">
        <f t="shared" si="93"/>
        <v>2.1259937364490611E-3</v>
      </c>
      <c r="U201" s="6">
        <f t="shared" si="94"/>
        <v>1.3625517134263632E-3</v>
      </c>
      <c r="V201" s="6">
        <f t="shared" si="95"/>
        <v>1.9553488307710865E-4</v>
      </c>
      <c r="W201" s="6">
        <f t="shared" si="96"/>
        <v>-5.0930697871820474E-4</v>
      </c>
      <c r="X201" s="6">
        <f t="shared" si="97"/>
        <v>0</v>
      </c>
      <c r="Y201" s="6">
        <f t="shared" si="98"/>
        <v>2.3575382391010091E-3</v>
      </c>
      <c r="Z201" s="6">
        <f t="shared" si="87"/>
        <v>0.36049999999999915</v>
      </c>
      <c r="AA201" s="6">
        <f t="shared" si="99"/>
        <v>1.6495058331855716E-4</v>
      </c>
      <c r="AC201" s="6">
        <f t="shared" si="100"/>
        <v>-1.2261637735951902E-3</v>
      </c>
      <c r="AD201" s="6">
        <f t="shared" si="101"/>
        <v>4.0329793523707913E-4</v>
      </c>
      <c r="AE201" s="6">
        <f t="shared" si="102"/>
        <v>-9.4629605281093543E-4</v>
      </c>
      <c r="AF201" s="6">
        <f t="shared" si="103"/>
        <v>1.1529809383015177E-5</v>
      </c>
      <c r="AG201" s="6">
        <f t="shared" si="104"/>
        <v>5.1419698086803134E-3</v>
      </c>
      <c r="AH201" s="6">
        <f t="shared" si="105"/>
        <v>1.9610431531305039E-3</v>
      </c>
      <c r="AI201" s="6">
        <f t="shared" si="106"/>
        <v>1.197601130107806E-3</v>
      </c>
      <c r="AJ201" s="6">
        <f t="shared" si="107"/>
        <v>3.0584299758551481E-5</v>
      </c>
      <c r="AK201" s="6">
        <f t="shared" si="108"/>
        <v>-6.742575620367619E-4</v>
      </c>
      <c r="AL201" s="6">
        <f t="shared" si="109"/>
        <v>-1.6495058331855716E-4</v>
      </c>
      <c r="AM201" s="6">
        <f t="shared" si="110"/>
        <v>2.192587655782452E-3</v>
      </c>
      <c r="AN201" s="6"/>
      <c r="AO201" s="6"/>
      <c r="AP201" s="6"/>
    </row>
    <row r="202" spans="1:42" x14ac:dyDescent="0.35">
      <c r="A202" s="7">
        <v>45455</v>
      </c>
      <c r="B202">
        <v>56.3506</v>
      </c>
      <c r="C202">
        <v>58.777099999999997</v>
      </c>
      <c r="D202">
        <v>27.0047</v>
      </c>
      <c r="E202">
        <v>30.598299999999998</v>
      </c>
      <c r="F202">
        <v>23.8368</v>
      </c>
      <c r="G202">
        <v>33.207999999999998</v>
      </c>
      <c r="H202">
        <v>28.3292</v>
      </c>
      <c r="I202">
        <v>57.790199999999999</v>
      </c>
      <c r="J202">
        <v>57.725499999999997</v>
      </c>
      <c r="K202">
        <v>53.860126000000001</v>
      </c>
      <c r="L202">
        <v>11813.17</v>
      </c>
      <c r="M202">
        <v>4.3160999999999996</v>
      </c>
      <c r="O202" s="6">
        <f t="shared" si="88"/>
        <v>9.5837799848119687E-5</v>
      </c>
      <c r="P202" s="6">
        <f t="shared" si="89"/>
        <v>5.6857160852996635E-4</v>
      </c>
      <c r="Q202" s="6">
        <f t="shared" si="90"/>
        <v>7.8195644762013572E-4</v>
      </c>
      <c r="R202" s="6">
        <f t="shared" si="91"/>
        <v>1.8631956747694467E-4</v>
      </c>
      <c r="S202" s="6">
        <f t="shared" si="92"/>
        <v>6.8001926017284831E-3</v>
      </c>
      <c r="T202" s="6">
        <f t="shared" si="93"/>
        <v>2.4905284448535348E-3</v>
      </c>
      <c r="U202" s="6">
        <f t="shared" si="94"/>
        <v>-3.8814122694963427E-4</v>
      </c>
      <c r="V202" s="6">
        <f t="shared" si="95"/>
        <v>0</v>
      </c>
      <c r="W202" s="6">
        <f t="shared" si="96"/>
        <v>9.1724666479398032E-4</v>
      </c>
      <c r="X202" s="6">
        <f t="shared" si="97"/>
        <v>1.9623187629069783E-4</v>
      </c>
      <c r="Y202" s="6">
        <f t="shared" si="98"/>
        <v>8.5262052538568334E-3</v>
      </c>
      <c r="Z202" s="6">
        <f t="shared" si="87"/>
        <v>0.51100000000000367</v>
      </c>
      <c r="AA202" s="6">
        <f t="shared" si="99"/>
        <v>1.6769471998978602E-4</v>
      </c>
      <c r="AC202" s="6">
        <f t="shared" si="100"/>
        <v>-7.1856920141666336E-5</v>
      </c>
      <c r="AD202" s="6">
        <f t="shared" si="101"/>
        <v>4.0087688854018033E-4</v>
      </c>
      <c r="AE202" s="6">
        <f t="shared" si="102"/>
        <v>6.142617276303497E-4</v>
      </c>
      <c r="AF202" s="6">
        <f t="shared" si="103"/>
        <v>1.8624847487158647E-5</v>
      </c>
      <c r="AG202" s="6">
        <f t="shared" si="104"/>
        <v>6.632497881738697E-3</v>
      </c>
      <c r="AH202" s="6">
        <f t="shared" si="105"/>
        <v>2.3228337248637487E-3</v>
      </c>
      <c r="AI202" s="6">
        <f t="shared" si="106"/>
        <v>-5.5583594693942029E-4</v>
      </c>
      <c r="AJ202" s="6">
        <f t="shared" si="107"/>
        <v>-1.6769471998978602E-4</v>
      </c>
      <c r="AK202" s="6">
        <f t="shared" si="108"/>
        <v>7.4955194480419429E-4</v>
      </c>
      <c r="AL202" s="6">
        <f t="shared" si="109"/>
        <v>2.8537156300911803E-5</v>
      </c>
      <c r="AM202" s="6">
        <f t="shared" si="110"/>
        <v>8.3585105338670473E-3</v>
      </c>
      <c r="AN202" s="6"/>
      <c r="AO202" s="6"/>
      <c r="AP202" s="6"/>
    </row>
    <row r="203" spans="1:42" x14ac:dyDescent="0.35">
      <c r="A203" s="7">
        <v>45454</v>
      </c>
      <c r="B203">
        <v>56.345199999999998</v>
      </c>
      <c r="C203">
        <v>58.743699999999997</v>
      </c>
      <c r="D203">
        <v>26.983599999999999</v>
      </c>
      <c r="E203">
        <v>30.592600000000001</v>
      </c>
      <c r="F203">
        <v>23.675799999999999</v>
      </c>
      <c r="G203">
        <v>33.125500000000002</v>
      </c>
      <c r="H203">
        <v>28.340199999999999</v>
      </c>
      <c r="I203">
        <v>57.790199999999999</v>
      </c>
      <c r="J203">
        <v>57.672600000000003</v>
      </c>
      <c r="K203">
        <v>53.849558999999999</v>
      </c>
      <c r="L203">
        <v>11713.3</v>
      </c>
      <c r="M203">
        <v>4.4183000000000003</v>
      </c>
      <c r="O203" s="6">
        <f t="shared" si="88"/>
        <v>2.8937188547972781E-4</v>
      </c>
      <c r="P203" s="6">
        <f t="shared" si="89"/>
        <v>1.8899214405632137E-4</v>
      </c>
      <c r="Q203" s="6">
        <f t="shared" si="90"/>
        <v>-1.1487139961541271E-4</v>
      </c>
      <c r="R203" s="6">
        <f t="shared" si="91"/>
        <v>1.1191685428557641E-3</v>
      </c>
      <c r="S203" s="6">
        <f t="shared" si="92"/>
        <v>5.3717095624923328E-3</v>
      </c>
      <c r="T203" s="6">
        <f t="shared" si="93"/>
        <v>-1.0645099032592364E-3</v>
      </c>
      <c r="U203" s="6">
        <f t="shared" si="94"/>
        <v>0</v>
      </c>
      <c r="V203" s="6">
        <f t="shared" si="95"/>
        <v>1.9730420154107087E-4</v>
      </c>
      <c r="W203" s="6">
        <f t="shared" si="96"/>
        <v>-1.0055757441262969E-4</v>
      </c>
      <c r="X203" s="6">
        <f t="shared" si="97"/>
        <v>3.9263642569209445E-4</v>
      </c>
      <c r="Y203" s="6">
        <f t="shared" si="98"/>
        <v>2.7188196076886051E-3</v>
      </c>
      <c r="Z203" s="6">
        <f t="shared" si="87"/>
        <v>0.31849999999999934</v>
      </c>
      <c r="AA203" s="6">
        <f t="shared" si="99"/>
        <v>1.7158123208926845E-4</v>
      </c>
      <c r="AC203" s="6">
        <f t="shared" si="100"/>
        <v>1.1779065339045935E-4</v>
      </c>
      <c r="AD203" s="6">
        <f t="shared" si="101"/>
        <v>1.7410911967052911E-5</v>
      </c>
      <c r="AE203" s="6">
        <f t="shared" si="102"/>
        <v>-2.8645263170468116E-4</v>
      </c>
      <c r="AF203" s="6">
        <f t="shared" si="103"/>
        <v>9.4758731076649561E-4</v>
      </c>
      <c r="AG203" s="6">
        <f t="shared" si="104"/>
        <v>5.2001283304030643E-3</v>
      </c>
      <c r="AH203" s="6">
        <f t="shared" si="105"/>
        <v>-1.2360911353485049E-3</v>
      </c>
      <c r="AI203" s="6">
        <f t="shared" si="106"/>
        <v>-1.7158123208926845E-4</v>
      </c>
      <c r="AJ203" s="6">
        <f t="shared" si="107"/>
        <v>2.5722969451802413E-5</v>
      </c>
      <c r="AK203" s="6">
        <f t="shared" si="108"/>
        <v>-2.7213880650189815E-4</v>
      </c>
      <c r="AL203" s="6">
        <f t="shared" si="109"/>
        <v>2.2105519360282599E-4</v>
      </c>
      <c r="AM203" s="6">
        <f t="shared" si="110"/>
        <v>2.5472383755993366E-3</v>
      </c>
      <c r="AN203" s="6"/>
      <c r="AO203" s="6"/>
      <c r="AP203" s="6"/>
    </row>
    <row r="204" spans="1:42" x14ac:dyDescent="0.35">
      <c r="A204" s="7">
        <v>45453</v>
      </c>
      <c r="B204">
        <v>56.328899999999997</v>
      </c>
      <c r="C204">
        <v>58.732599999999998</v>
      </c>
      <c r="D204">
        <v>26.986699999999999</v>
      </c>
      <c r="E204">
        <v>30.558399999999999</v>
      </c>
      <c r="F204">
        <v>23.549299999999999</v>
      </c>
      <c r="G204">
        <v>33.160800000000002</v>
      </c>
      <c r="H204">
        <v>28.340199999999999</v>
      </c>
      <c r="I204">
        <v>57.778799999999997</v>
      </c>
      <c r="J204">
        <v>57.678400000000003</v>
      </c>
      <c r="K204">
        <v>53.828423999999998</v>
      </c>
      <c r="L204">
        <v>11681.54</v>
      </c>
      <c r="M204">
        <v>4.4820000000000002</v>
      </c>
      <c r="O204" s="6">
        <f t="shared" si="88"/>
        <v>6.7684239698140303E-4</v>
      </c>
      <c r="P204" s="6">
        <f t="shared" si="89"/>
        <v>1.8902786883856493E-4</v>
      </c>
      <c r="Q204" s="6">
        <f t="shared" si="90"/>
        <v>6.9341441708692386E-4</v>
      </c>
      <c r="R204" s="6">
        <f t="shared" si="91"/>
        <v>3.7319540380398308E-4</v>
      </c>
      <c r="S204" s="6">
        <f t="shared" si="92"/>
        <v>-4.4991702002128431E-4</v>
      </c>
      <c r="T204" s="6">
        <f t="shared" si="93"/>
        <v>1.9579405366207947E-3</v>
      </c>
      <c r="U204" s="6">
        <f t="shared" si="94"/>
        <v>7.7688553651000802E-4</v>
      </c>
      <c r="V204" s="6">
        <f t="shared" si="95"/>
        <v>1.9734313817121318E-4</v>
      </c>
      <c r="W204" s="6">
        <f t="shared" si="96"/>
        <v>7.1307989791336013E-4</v>
      </c>
      <c r="X204" s="6">
        <f t="shared" si="97"/>
        <v>1.9634746883356868E-4</v>
      </c>
      <c r="Y204" s="6">
        <f t="shared" si="98"/>
        <v>2.6651239561599205E-3</v>
      </c>
      <c r="Z204" s="6">
        <f t="shared" si="87"/>
        <v>-9.7000000000000419E-2</v>
      </c>
      <c r="AA204" s="6">
        <f t="shared" si="99"/>
        <v>1.7400173089621163E-4</v>
      </c>
      <c r="AC204" s="6">
        <f t="shared" si="100"/>
        <v>5.028406660851914E-4</v>
      </c>
      <c r="AD204" s="6">
        <f t="shared" si="101"/>
        <v>1.5026137942353301E-5</v>
      </c>
      <c r="AE204" s="6">
        <f t="shared" si="102"/>
        <v>5.1941268619071224E-4</v>
      </c>
      <c r="AF204" s="6">
        <f t="shared" si="103"/>
        <v>1.9919367290777146E-4</v>
      </c>
      <c r="AG204" s="6">
        <f t="shared" si="104"/>
        <v>-6.2391875091749593E-4</v>
      </c>
      <c r="AH204" s="6">
        <f t="shared" si="105"/>
        <v>1.7839388057245831E-3</v>
      </c>
      <c r="AI204" s="6">
        <f t="shared" si="106"/>
        <v>6.028838056137964E-4</v>
      </c>
      <c r="AJ204" s="6">
        <f t="shared" si="107"/>
        <v>2.3341407275001558E-5</v>
      </c>
      <c r="AK204" s="6">
        <f t="shared" si="108"/>
        <v>5.390781670171485E-4</v>
      </c>
      <c r="AL204" s="6">
        <f t="shared" si="109"/>
        <v>2.2345737937357057E-5</v>
      </c>
      <c r="AM204" s="6">
        <f t="shared" si="110"/>
        <v>2.4911222252637089E-3</v>
      </c>
      <c r="AN204" s="6"/>
      <c r="AO204" s="6"/>
      <c r="AP204" s="6"/>
    </row>
    <row r="205" spans="1:42" x14ac:dyDescent="0.35">
      <c r="A205" s="7">
        <v>45450</v>
      </c>
      <c r="B205">
        <v>56.290799999999997</v>
      </c>
      <c r="C205">
        <v>58.721499999999999</v>
      </c>
      <c r="D205">
        <v>26.968</v>
      </c>
      <c r="E205">
        <v>30.547000000000001</v>
      </c>
      <c r="F205">
        <v>23.559899999999999</v>
      </c>
      <c r="G205">
        <v>33.095999999999997</v>
      </c>
      <c r="H205">
        <v>28.318200000000001</v>
      </c>
      <c r="I205">
        <v>57.767400000000002</v>
      </c>
      <c r="J205">
        <v>57.637300000000003</v>
      </c>
      <c r="K205">
        <v>53.817856999999997</v>
      </c>
      <c r="L205">
        <v>11650.49</v>
      </c>
      <c r="M205">
        <v>4.4626000000000001</v>
      </c>
      <c r="O205" s="6">
        <f t="shared" si="88"/>
        <v>-1.9359983801559011E-4</v>
      </c>
      <c r="P205" s="6">
        <f t="shared" si="89"/>
        <v>1.1388686669611126E-3</v>
      </c>
      <c r="Q205" s="6">
        <f t="shared" si="90"/>
        <v>-1.7508596980230218E-3</v>
      </c>
      <c r="R205" s="6">
        <f t="shared" si="91"/>
        <v>-3.7305618095184734E-4</v>
      </c>
      <c r="S205" s="6">
        <f t="shared" si="92"/>
        <v>-1.541656915516032E-2</v>
      </c>
      <c r="T205" s="6">
        <f t="shared" si="93"/>
        <v>-1.9210065229783302E-3</v>
      </c>
      <c r="U205" s="6">
        <f t="shared" si="94"/>
        <v>3.9212777006492061E-4</v>
      </c>
      <c r="V205" s="6">
        <f t="shared" si="95"/>
        <v>5.9238012097040382E-4</v>
      </c>
      <c r="W205" s="6">
        <f t="shared" si="96"/>
        <v>0</v>
      </c>
      <c r="X205" s="6">
        <f t="shared" si="97"/>
        <v>3.9284920756221808E-4</v>
      </c>
      <c r="Y205" s="6">
        <f t="shared" si="98"/>
        <v>-9.3299500830523741E-4</v>
      </c>
      <c r="Z205" s="6">
        <f t="shared" si="87"/>
        <v>-0.81650000000000222</v>
      </c>
      <c r="AA205" s="6">
        <f t="shared" si="99"/>
        <v>1.7326471740841676E-4</v>
      </c>
      <c r="AC205" s="6">
        <f t="shared" si="100"/>
        <v>-3.6686455542400687E-4</v>
      </c>
      <c r="AD205" s="6">
        <f t="shared" si="101"/>
        <v>9.6560394955269579E-4</v>
      </c>
      <c r="AE205" s="6">
        <f t="shared" si="102"/>
        <v>-1.9241244154314385E-3</v>
      </c>
      <c r="AF205" s="6">
        <f t="shared" si="103"/>
        <v>-5.463208983602641E-4</v>
      </c>
      <c r="AG205" s="6">
        <f t="shared" si="104"/>
        <v>-1.5589833872568737E-2</v>
      </c>
      <c r="AH205" s="6">
        <f t="shared" si="105"/>
        <v>-2.0942712403867469E-3</v>
      </c>
      <c r="AI205" s="6">
        <f t="shared" si="106"/>
        <v>2.1886305265650385E-4</v>
      </c>
      <c r="AJ205" s="6">
        <f t="shared" si="107"/>
        <v>4.1911540356198707E-4</v>
      </c>
      <c r="AK205" s="6">
        <f t="shared" si="108"/>
        <v>-1.7326471740841676E-4</v>
      </c>
      <c r="AL205" s="6">
        <f t="shared" si="109"/>
        <v>2.1958449015380133E-4</v>
      </c>
      <c r="AM205" s="6">
        <f t="shared" si="110"/>
        <v>-1.1062597257136542E-3</v>
      </c>
      <c r="AN205" s="6"/>
      <c r="AO205" s="6"/>
      <c r="AP205" s="6"/>
    </row>
    <row r="206" spans="1:42" x14ac:dyDescent="0.35">
      <c r="A206" s="7">
        <v>45449</v>
      </c>
      <c r="B206">
        <v>56.301699999999997</v>
      </c>
      <c r="C206">
        <v>58.654699999999998</v>
      </c>
      <c r="D206">
        <v>27.0153</v>
      </c>
      <c r="E206">
        <v>30.558399999999999</v>
      </c>
      <c r="F206">
        <v>23.928799999999999</v>
      </c>
      <c r="G206">
        <v>33.159700000000001</v>
      </c>
      <c r="H206">
        <v>28.307099999999998</v>
      </c>
      <c r="I206">
        <v>57.733199999999997</v>
      </c>
      <c r="J206">
        <v>57.637300000000003</v>
      </c>
      <c r="K206">
        <v>53.796723</v>
      </c>
      <c r="L206">
        <v>11661.37</v>
      </c>
      <c r="M206">
        <v>4.2992999999999997</v>
      </c>
      <c r="O206" s="6">
        <f t="shared" si="88"/>
        <v>3.8734965769293694E-4</v>
      </c>
      <c r="P206" s="6">
        <f t="shared" si="89"/>
        <v>-3.7834309583506531E-4</v>
      </c>
      <c r="Q206" s="6">
        <f t="shared" si="90"/>
        <v>2.7467122967341773E-3</v>
      </c>
      <c r="R206" s="6">
        <f t="shared" si="91"/>
        <v>3.7319540380398308E-4</v>
      </c>
      <c r="S206" s="6">
        <f t="shared" si="92"/>
        <v>1.443858995660019E-3</v>
      </c>
      <c r="T206" s="6">
        <f t="shared" si="93"/>
        <v>8.3604974043227642E-4</v>
      </c>
      <c r="U206" s="6">
        <f t="shared" si="94"/>
        <v>5.832325931580673E-4</v>
      </c>
      <c r="V206" s="6">
        <f t="shared" si="95"/>
        <v>0</v>
      </c>
      <c r="W206" s="6">
        <f t="shared" si="96"/>
        <v>7.1532621132330831E-4</v>
      </c>
      <c r="X206" s="6">
        <f t="shared" si="97"/>
        <v>-3.9269493766713737E-4</v>
      </c>
      <c r="Y206" s="6">
        <f t="shared" si="98"/>
        <v>-1.8690707374668936E-4</v>
      </c>
      <c r="Z206" s="6">
        <f t="shared" si="87"/>
        <v>-2.5999999999997137E-2</v>
      </c>
      <c r="AA206" s="6">
        <f t="shared" si="99"/>
        <v>1.6705547835038637E-4</v>
      </c>
      <c r="AC206" s="6">
        <f t="shared" si="100"/>
        <v>2.2029417934255058E-4</v>
      </c>
      <c r="AD206" s="6">
        <f t="shared" si="101"/>
        <v>-5.4539857418545168E-4</v>
      </c>
      <c r="AE206" s="6">
        <f t="shared" si="102"/>
        <v>2.5796568183837909E-3</v>
      </c>
      <c r="AF206" s="6">
        <f t="shared" si="103"/>
        <v>2.0613992545359672E-4</v>
      </c>
      <c r="AG206" s="6">
        <f t="shared" si="104"/>
        <v>1.2768035173096326E-3</v>
      </c>
      <c r="AH206" s="6">
        <f t="shared" si="105"/>
        <v>6.6899426208189006E-4</v>
      </c>
      <c r="AI206" s="6">
        <f t="shared" si="106"/>
        <v>4.1617711480768094E-4</v>
      </c>
      <c r="AJ206" s="6">
        <f t="shared" si="107"/>
        <v>-1.6705547835038637E-4</v>
      </c>
      <c r="AK206" s="6">
        <f t="shared" si="108"/>
        <v>5.4827073297292195E-4</v>
      </c>
      <c r="AL206" s="6">
        <f t="shared" si="109"/>
        <v>-5.5975041601752373E-4</v>
      </c>
      <c r="AM206" s="6">
        <f t="shared" si="110"/>
        <v>-3.5396255209707572E-4</v>
      </c>
      <c r="AN206" s="6"/>
      <c r="AO206" s="6"/>
      <c r="AP206" s="6"/>
    </row>
    <row r="207" spans="1:42" x14ac:dyDescent="0.35">
      <c r="A207" s="7">
        <v>45448</v>
      </c>
      <c r="B207">
        <v>56.279899999999998</v>
      </c>
      <c r="C207">
        <v>58.676900000000003</v>
      </c>
      <c r="D207">
        <v>26.941299999999998</v>
      </c>
      <c r="E207">
        <v>30.547000000000001</v>
      </c>
      <c r="F207">
        <v>23.894300000000001</v>
      </c>
      <c r="G207">
        <v>33.131999999999998</v>
      </c>
      <c r="H207">
        <v>28.290600000000001</v>
      </c>
      <c r="I207">
        <v>57.733199999999997</v>
      </c>
      <c r="J207">
        <v>57.5961</v>
      </c>
      <c r="K207">
        <v>53.817856999999997</v>
      </c>
      <c r="L207">
        <v>11663.55</v>
      </c>
      <c r="M207">
        <v>4.2941000000000003</v>
      </c>
      <c r="O207" s="6">
        <f t="shared" si="88"/>
        <v>3.857215481475329E-4</v>
      </c>
      <c r="P207" s="6">
        <f t="shared" si="89"/>
        <v>-3.7990296290224546E-4</v>
      </c>
      <c r="Q207" s="6">
        <f t="shared" si="90"/>
        <v>0</v>
      </c>
      <c r="R207" s="6">
        <f t="shared" si="91"/>
        <v>3.7005865265915538E-4</v>
      </c>
      <c r="S207" s="6">
        <f t="shared" si="92"/>
        <v>5.8089854059766299E-3</v>
      </c>
      <c r="T207" s="6">
        <f t="shared" si="93"/>
        <v>1.4417714746872701E-3</v>
      </c>
      <c r="U207" s="6">
        <f t="shared" si="94"/>
        <v>-7.8056843748564031E-4</v>
      </c>
      <c r="V207" s="6">
        <f t="shared" si="95"/>
        <v>0</v>
      </c>
      <c r="W207" s="6">
        <f t="shared" si="96"/>
        <v>3.0740694427078274E-4</v>
      </c>
      <c r="X207" s="6">
        <f t="shared" si="97"/>
        <v>5.8938958195864366E-4</v>
      </c>
      <c r="Y207" s="6">
        <f t="shared" si="98"/>
        <v>1.1862779034268689E-2</v>
      </c>
      <c r="Z207" s="6">
        <f t="shared" si="87"/>
        <v>0.25449999999999751</v>
      </c>
      <c r="AA207" s="6">
        <f t="shared" si="99"/>
        <v>1.668575970581454E-4</v>
      </c>
      <c r="AC207" s="6">
        <f t="shared" si="100"/>
        <v>2.188639510893875E-4</v>
      </c>
      <c r="AD207" s="6">
        <f t="shared" si="101"/>
        <v>-5.4676055996039086E-4</v>
      </c>
      <c r="AE207" s="6">
        <f t="shared" si="102"/>
        <v>-1.668575970581454E-4</v>
      </c>
      <c r="AF207" s="6">
        <f t="shared" si="103"/>
        <v>2.0320105560100998E-4</v>
      </c>
      <c r="AG207" s="6">
        <f t="shared" si="104"/>
        <v>5.6421278089184845E-3</v>
      </c>
      <c r="AH207" s="6">
        <f t="shared" si="105"/>
        <v>1.2749138776291247E-3</v>
      </c>
      <c r="AI207" s="6">
        <f t="shared" si="106"/>
        <v>-9.4742603454378571E-4</v>
      </c>
      <c r="AJ207" s="6">
        <f t="shared" si="107"/>
        <v>-1.668575970581454E-4</v>
      </c>
      <c r="AK207" s="6">
        <f t="shared" si="108"/>
        <v>1.4054934721263734E-4</v>
      </c>
      <c r="AL207" s="6">
        <f t="shared" si="109"/>
        <v>4.2253198490049826E-4</v>
      </c>
      <c r="AM207" s="6">
        <f t="shared" si="110"/>
        <v>1.1695921437210544E-2</v>
      </c>
      <c r="AN207" s="6"/>
      <c r="AO207" s="6"/>
      <c r="AP207" s="6"/>
    </row>
    <row r="208" spans="1:42" x14ac:dyDescent="0.35">
      <c r="A208" s="7">
        <v>45447</v>
      </c>
      <c r="B208">
        <v>56.258200000000002</v>
      </c>
      <c r="C208">
        <v>58.699199999999998</v>
      </c>
      <c r="D208">
        <v>26.941299999999998</v>
      </c>
      <c r="E208">
        <v>30.535699999999999</v>
      </c>
      <c r="F208">
        <v>23.7563</v>
      </c>
      <c r="G208">
        <v>33.084299999999999</v>
      </c>
      <c r="H208">
        <v>28.3127</v>
      </c>
      <c r="I208">
        <v>57.733199999999997</v>
      </c>
      <c r="J208">
        <v>57.578400000000002</v>
      </c>
      <c r="K208">
        <v>53.786155999999998</v>
      </c>
      <c r="L208">
        <v>11526.81</v>
      </c>
      <c r="M208">
        <v>4.3449999999999998</v>
      </c>
      <c r="O208" s="6">
        <f t="shared" si="88"/>
        <v>3.8764928053725001E-4</v>
      </c>
      <c r="P208" s="6">
        <f t="shared" si="89"/>
        <v>9.4810004842815765E-4</v>
      </c>
      <c r="Q208" s="6">
        <f t="shared" si="90"/>
        <v>2.1612010474942878E-3</v>
      </c>
      <c r="R208" s="6">
        <f t="shared" si="91"/>
        <v>6.4556298335305407E-4</v>
      </c>
      <c r="S208" s="6">
        <f t="shared" si="92"/>
        <v>5.3534096776104434E-3</v>
      </c>
      <c r="T208" s="6">
        <f t="shared" si="93"/>
        <v>6.0790825122025716E-4</v>
      </c>
      <c r="U208" s="6">
        <f t="shared" si="94"/>
        <v>5.8665328437479403E-4</v>
      </c>
      <c r="V208" s="6">
        <f t="shared" si="95"/>
        <v>0</v>
      </c>
      <c r="W208" s="6">
        <f t="shared" si="96"/>
        <v>-1.0219076882505007E-3</v>
      </c>
      <c r="X208" s="6">
        <f t="shared" si="97"/>
        <v>1.9650179935726264E-4</v>
      </c>
      <c r="Y208" s="6">
        <f t="shared" si="98"/>
        <v>1.5570571966541102E-3</v>
      </c>
      <c r="Z208" s="6">
        <f t="shared" si="87"/>
        <v>0.29900000000000038</v>
      </c>
      <c r="AA208" s="6">
        <f t="shared" si="99"/>
        <v>1.6879412793024962E-4</v>
      </c>
      <c r="AC208" s="6">
        <f t="shared" si="100"/>
        <v>2.1885515260700039E-4</v>
      </c>
      <c r="AD208" s="6">
        <f t="shared" si="101"/>
        <v>7.7930592049790803E-4</v>
      </c>
      <c r="AE208" s="6">
        <f t="shared" si="102"/>
        <v>1.9924069195640381E-3</v>
      </c>
      <c r="AF208" s="6">
        <f t="shared" si="103"/>
        <v>4.7676885542280445E-4</v>
      </c>
      <c r="AG208" s="6">
        <f t="shared" si="104"/>
        <v>5.1846155496801938E-3</v>
      </c>
      <c r="AH208" s="6">
        <f t="shared" si="105"/>
        <v>4.3911412329000754E-4</v>
      </c>
      <c r="AI208" s="6">
        <f t="shared" si="106"/>
        <v>4.1785915644454441E-4</v>
      </c>
      <c r="AJ208" s="6">
        <f t="shared" si="107"/>
        <v>-1.6879412793024962E-4</v>
      </c>
      <c r="AK208" s="6">
        <f t="shared" si="108"/>
        <v>-1.1907018161807503E-3</v>
      </c>
      <c r="AL208" s="6">
        <f t="shared" si="109"/>
        <v>2.7707671427013025E-5</v>
      </c>
      <c r="AM208" s="6">
        <f t="shared" si="110"/>
        <v>1.3882630687238606E-3</v>
      </c>
      <c r="AN208" s="6"/>
      <c r="AO208" s="6"/>
      <c r="AP208" s="6"/>
    </row>
    <row r="209" spans="1:42" x14ac:dyDescent="0.35">
      <c r="A209" s="7">
        <v>45446</v>
      </c>
      <c r="B209">
        <v>56.236400000000003</v>
      </c>
      <c r="C209">
        <v>58.643599999999999</v>
      </c>
      <c r="D209">
        <v>26.883199999999999</v>
      </c>
      <c r="E209">
        <v>30.515999999999998</v>
      </c>
      <c r="F209">
        <v>23.629799999999999</v>
      </c>
      <c r="G209">
        <v>33.0642</v>
      </c>
      <c r="H209">
        <v>28.296099999999999</v>
      </c>
      <c r="I209">
        <v>57.733199999999997</v>
      </c>
      <c r="J209">
        <v>57.637300000000003</v>
      </c>
      <c r="K209">
        <v>53.775588999999997</v>
      </c>
      <c r="L209">
        <v>11508.89</v>
      </c>
      <c r="M209">
        <v>4.4047999999999998</v>
      </c>
      <c r="O209" s="6">
        <f t="shared" si="88"/>
        <v>6.2097986708531394E-4</v>
      </c>
      <c r="P209" s="6">
        <f t="shared" si="89"/>
        <v>8.4479495375822111E-4</v>
      </c>
      <c r="Q209" s="6">
        <f t="shared" si="90"/>
        <v>-2.7302943969611526E-3</v>
      </c>
      <c r="R209" s="6">
        <f t="shared" si="91"/>
        <v>7.4114398525582104E-4</v>
      </c>
      <c r="S209" s="6">
        <f t="shared" si="92"/>
        <v>4.3993318116322122E-3</v>
      </c>
      <c r="T209" s="6">
        <f t="shared" si="93"/>
        <v>1.0505760002421649E-3</v>
      </c>
      <c r="U209" s="6">
        <f t="shared" si="94"/>
        <v>1.1676001570952721E-3</v>
      </c>
      <c r="V209" s="6">
        <f t="shared" si="95"/>
        <v>3.1360943669844765E-4</v>
      </c>
      <c r="W209" s="6">
        <f t="shared" si="96"/>
        <v>8.7867511074612992E-4</v>
      </c>
      <c r="X209" s="6">
        <f t="shared" si="97"/>
        <v>9.9744976006466146E-4</v>
      </c>
      <c r="Y209" s="6">
        <f t="shared" si="98"/>
        <v>1.2344819786509476E-3</v>
      </c>
      <c r="Z209" s="6">
        <f t="shared" si="87"/>
        <v>0.51099999999999923</v>
      </c>
      <c r="AA209" s="6">
        <f t="shared" si="99"/>
        <v>1.710680646593854E-4</v>
      </c>
      <c r="AC209" s="6">
        <f t="shared" si="100"/>
        <v>4.4991180242592854E-4</v>
      </c>
      <c r="AD209" s="6">
        <f t="shared" si="101"/>
        <v>6.7372688909883571E-4</v>
      </c>
      <c r="AE209" s="6">
        <f t="shared" si="102"/>
        <v>-2.901362461620538E-3</v>
      </c>
      <c r="AF209" s="6">
        <f t="shared" si="103"/>
        <v>5.7007592059643564E-4</v>
      </c>
      <c r="AG209" s="6">
        <f t="shared" si="104"/>
        <v>4.2282637469728268E-3</v>
      </c>
      <c r="AH209" s="6">
        <f t="shared" si="105"/>
        <v>8.7950793558277951E-4</v>
      </c>
      <c r="AI209" s="6">
        <f t="shared" si="106"/>
        <v>9.965320924358867E-4</v>
      </c>
      <c r="AJ209" s="6">
        <f t="shared" si="107"/>
        <v>1.4254137203906225E-4</v>
      </c>
      <c r="AK209" s="6">
        <f t="shared" si="108"/>
        <v>7.0760704608674452E-4</v>
      </c>
      <c r="AL209" s="6">
        <f t="shared" si="109"/>
        <v>8.2638169540527606E-4</v>
      </c>
      <c r="AM209" s="6">
        <f t="shared" si="110"/>
        <v>1.0634139139915622E-3</v>
      </c>
      <c r="AN209" s="6"/>
      <c r="AO209" s="6"/>
      <c r="AP209" s="6"/>
    </row>
    <row r="210" spans="1:42" x14ac:dyDescent="0.35">
      <c r="A210" s="7">
        <v>45443</v>
      </c>
      <c r="B210">
        <v>56.201500000000003</v>
      </c>
      <c r="C210">
        <v>58.594099999999997</v>
      </c>
      <c r="D210">
        <v>26.956800000000001</v>
      </c>
      <c r="E210">
        <v>30.493400000000001</v>
      </c>
      <c r="F210">
        <v>23.526299999999999</v>
      </c>
      <c r="G210">
        <v>33.029499999999999</v>
      </c>
      <c r="H210">
        <v>28.263100000000001</v>
      </c>
      <c r="I210">
        <v>57.7151</v>
      </c>
      <c r="J210">
        <v>57.5867</v>
      </c>
      <c r="K210">
        <v>53.722003999999998</v>
      </c>
      <c r="L210">
        <v>11494.7</v>
      </c>
      <c r="M210">
        <v>4.5069999999999997</v>
      </c>
      <c r="O210" s="6">
        <f t="shared" si="88"/>
        <v>1.9220262427777079E-4</v>
      </c>
      <c r="P210" s="6">
        <f t="shared" si="89"/>
        <v>1.8776746194704153E-4</v>
      </c>
      <c r="Q210" s="6">
        <f t="shared" si="90"/>
        <v>7.7963156839588876E-4</v>
      </c>
      <c r="R210" s="6">
        <f t="shared" si="91"/>
        <v>7.4169368707099892E-4</v>
      </c>
      <c r="S210" s="6">
        <f t="shared" si="92"/>
        <v>5.4060291113600112E-3</v>
      </c>
      <c r="T210" s="6">
        <f t="shared" si="93"/>
        <v>1.80770945620079E-3</v>
      </c>
      <c r="U210" s="6">
        <f t="shared" si="94"/>
        <v>3.9289253858143525E-4</v>
      </c>
      <c r="V210" s="6">
        <f t="shared" si="95"/>
        <v>3.9346603712098194E-4</v>
      </c>
      <c r="W210" s="6">
        <f t="shared" si="96"/>
        <v>1.0168925848541566E-3</v>
      </c>
      <c r="X210" s="6">
        <f t="shared" si="97"/>
        <v>2.3480064278524893E-4</v>
      </c>
      <c r="Y210" s="6">
        <f t="shared" si="98"/>
        <v>8.1213109865727606E-3</v>
      </c>
      <c r="Z210" s="6">
        <f t="shared" si="87"/>
        <v>0.30050000000000132</v>
      </c>
      <c r="AA210" s="6">
        <f t="shared" si="99"/>
        <v>1.749512895701244E-4</v>
      </c>
      <c r="AC210" s="6">
        <f t="shared" si="100"/>
        <v>1.7251334707646393E-5</v>
      </c>
      <c r="AD210" s="6">
        <f t="shared" si="101"/>
        <v>1.2816172376917123E-5</v>
      </c>
      <c r="AE210" s="6">
        <f t="shared" si="102"/>
        <v>6.0468027882576436E-4</v>
      </c>
      <c r="AF210" s="6">
        <f t="shared" si="103"/>
        <v>5.6674239750087452E-4</v>
      </c>
      <c r="AG210" s="6">
        <f t="shared" si="104"/>
        <v>5.2310778217898868E-3</v>
      </c>
      <c r="AH210" s="6">
        <f t="shared" si="105"/>
        <v>1.6327581666306656E-3</v>
      </c>
      <c r="AI210" s="6">
        <f t="shared" si="106"/>
        <v>2.1794124901131084E-4</v>
      </c>
      <c r="AJ210" s="6">
        <f t="shared" si="107"/>
        <v>2.1851474755085754E-4</v>
      </c>
      <c r="AK210" s="6">
        <f t="shared" si="108"/>
        <v>8.4194129528403217E-4</v>
      </c>
      <c r="AL210" s="6">
        <f t="shared" si="109"/>
        <v>5.9849353215124523E-5</v>
      </c>
      <c r="AM210" s="6">
        <f t="shared" si="110"/>
        <v>7.9463596970026362E-3</v>
      </c>
      <c r="AN210" s="6"/>
      <c r="AO210" s="6"/>
      <c r="AP210" s="6"/>
    </row>
    <row r="211" spans="1:42" x14ac:dyDescent="0.35">
      <c r="A211" s="7">
        <v>45442</v>
      </c>
      <c r="B211">
        <v>56.1907</v>
      </c>
      <c r="C211">
        <v>58.583100000000002</v>
      </c>
      <c r="D211">
        <v>26.9358</v>
      </c>
      <c r="E211">
        <v>30.470800000000001</v>
      </c>
      <c r="F211">
        <v>23.399799999999999</v>
      </c>
      <c r="G211">
        <v>32.969900000000003</v>
      </c>
      <c r="H211">
        <v>28.251999999999999</v>
      </c>
      <c r="I211">
        <v>57.692399999999999</v>
      </c>
      <c r="J211">
        <v>57.528199999999998</v>
      </c>
      <c r="K211">
        <v>53.709392999999999</v>
      </c>
      <c r="L211">
        <v>11402.1</v>
      </c>
      <c r="M211">
        <v>4.5670999999999999</v>
      </c>
      <c r="O211" s="6">
        <f t="shared" si="88"/>
        <v>-3.8603582127794134E-4</v>
      </c>
      <c r="P211" s="6">
        <f t="shared" si="89"/>
        <v>7.5676303579852444E-4</v>
      </c>
      <c r="Q211" s="6">
        <f t="shared" si="90"/>
        <v>-7.790242165242045E-4</v>
      </c>
      <c r="R211" s="6">
        <f t="shared" si="91"/>
        <v>7.4224420491186827E-4</v>
      </c>
      <c r="S211" s="6">
        <f t="shared" si="92"/>
        <v>1.9697008623864587E-3</v>
      </c>
      <c r="T211" s="6">
        <f t="shared" si="93"/>
        <v>1.0657420114894567E-3</v>
      </c>
      <c r="U211" s="6">
        <f t="shared" si="94"/>
        <v>-3.9273823465946212E-4</v>
      </c>
      <c r="V211" s="6">
        <f t="shared" si="95"/>
        <v>3.9188622121111294E-4</v>
      </c>
      <c r="W211" s="6">
        <f t="shared" si="96"/>
        <v>2.0341988820593571E-4</v>
      </c>
      <c r="X211" s="6">
        <f t="shared" si="97"/>
        <v>-3.9135011974611444E-5</v>
      </c>
      <c r="Y211" s="6">
        <f t="shared" si="98"/>
        <v>-5.8729879174781452E-3</v>
      </c>
      <c r="Z211" s="6">
        <f t="shared" si="87"/>
        <v>0.32750000000000057</v>
      </c>
      <c r="AA211" s="6">
        <f t="shared" si="99"/>
        <v>1.7723310321082764E-4</v>
      </c>
      <c r="AC211" s="6">
        <f t="shared" si="100"/>
        <v>-5.6326892448876897E-4</v>
      </c>
      <c r="AD211" s="6">
        <f t="shared" si="101"/>
        <v>5.7952993258769681E-4</v>
      </c>
      <c r="AE211" s="6">
        <f t="shared" si="102"/>
        <v>-9.5625731973503214E-4</v>
      </c>
      <c r="AF211" s="6">
        <f t="shared" si="103"/>
        <v>5.6501110170104063E-4</v>
      </c>
      <c r="AG211" s="6">
        <f t="shared" si="104"/>
        <v>1.7924677591756311E-3</v>
      </c>
      <c r="AH211" s="6">
        <f t="shared" si="105"/>
        <v>8.8850890827862905E-4</v>
      </c>
      <c r="AI211" s="6">
        <f t="shared" si="106"/>
        <v>-5.6997133787028975E-4</v>
      </c>
      <c r="AJ211" s="6">
        <f t="shared" si="107"/>
        <v>2.146531180002853E-4</v>
      </c>
      <c r="AK211" s="6">
        <f t="shared" si="108"/>
        <v>2.618678499510807E-5</v>
      </c>
      <c r="AL211" s="6">
        <f t="shared" si="109"/>
        <v>-2.1636811518543908E-4</v>
      </c>
      <c r="AM211" s="6">
        <f t="shared" si="110"/>
        <v>-6.0502210206889728E-3</v>
      </c>
      <c r="AN211" s="6"/>
      <c r="AO211" s="6"/>
      <c r="AP211" s="6"/>
    </row>
    <row r="212" spans="1:42" x14ac:dyDescent="0.35">
      <c r="A212" s="7">
        <v>45441</v>
      </c>
      <c r="B212">
        <v>56.212400000000002</v>
      </c>
      <c r="C212">
        <v>58.538800000000002</v>
      </c>
      <c r="D212">
        <v>26.956800000000001</v>
      </c>
      <c r="E212">
        <v>30.4482</v>
      </c>
      <c r="F212">
        <v>23.3538</v>
      </c>
      <c r="G212">
        <v>32.934800000000003</v>
      </c>
      <c r="H212">
        <v>28.263100000000001</v>
      </c>
      <c r="I212">
        <v>57.669800000000002</v>
      </c>
      <c r="J212">
        <v>57.516500000000001</v>
      </c>
      <c r="K212">
        <v>53.711494999999999</v>
      </c>
      <c r="L212">
        <v>11469.46</v>
      </c>
      <c r="M212">
        <v>4.6326000000000001</v>
      </c>
      <c r="O212" s="6">
        <f t="shared" si="88"/>
        <v>0</v>
      </c>
      <c r="P212" s="6">
        <f t="shared" si="89"/>
        <v>0</v>
      </c>
      <c r="Q212" s="6">
        <f t="shared" si="90"/>
        <v>9.7658788362653404E-4</v>
      </c>
      <c r="R212" s="6">
        <f t="shared" si="91"/>
        <v>1.1146072735521706E-3</v>
      </c>
      <c r="S212" s="6">
        <f t="shared" si="92"/>
        <v>-4.4122725121816808E-3</v>
      </c>
      <c r="T212" s="6">
        <f t="shared" si="93"/>
        <v>-1.2645368671629909E-3</v>
      </c>
      <c r="U212" s="6">
        <f t="shared" si="94"/>
        <v>-1.9456216438018537E-4</v>
      </c>
      <c r="V212" s="6">
        <f t="shared" si="95"/>
        <v>5.899111316229888E-4</v>
      </c>
      <c r="W212" s="6">
        <f t="shared" si="96"/>
        <v>6.0889155641397075E-4</v>
      </c>
      <c r="X212" s="6">
        <f t="shared" si="97"/>
        <v>6.8527613738722515E-4</v>
      </c>
      <c r="Y212" s="6">
        <f t="shared" si="98"/>
        <v>-7.3556075797638343E-3</v>
      </c>
      <c r="Z212" s="6">
        <f t="shared" si="87"/>
        <v>-0.19449999999999967</v>
      </c>
      <c r="AA212" s="6">
        <f t="shared" si="99"/>
        <v>1.7971845125819286E-4</v>
      </c>
      <c r="AC212" s="6">
        <f t="shared" si="100"/>
        <v>-1.7971845125819286E-4</v>
      </c>
      <c r="AD212" s="6">
        <f t="shared" si="101"/>
        <v>-1.7971845125819286E-4</v>
      </c>
      <c r="AE212" s="6">
        <f t="shared" si="102"/>
        <v>7.9686943236834118E-4</v>
      </c>
      <c r="AF212" s="6">
        <f t="shared" si="103"/>
        <v>9.3488882229397774E-4</v>
      </c>
      <c r="AG212" s="6">
        <f t="shared" si="104"/>
        <v>-4.5919909634398737E-3</v>
      </c>
      <c r="AH212" s="6">
        <f t="shared" si="105"/>
        <v>-1.4442553184211837E-3</v>
      </c>
      <c r="AI212" s="6">
        <f t="shared" si="106"/>
        <v>-3.7428061563837822E-4</v>
      </c>
      <c r="AJ212" s="6">
        <f t="shared" si="107"/>
        <v>4.1019268036479595E-4</v>
      </c>
      <c r="AK212" s="6">
        <f t="shared" si="108"/>
        <v>4.2917310515577789E-4</v>
      </c>
      <c r="AL212" s="6">
        <f t="shared" si="109"/>
        <v>5.0555768612903229E-4</v>
      </c>
      <c r="AM212" s="6">
        <f t="shared" si="110"/>
        <v>-7.5353260310220271E-3</v>
      </c>
      <c r="AN212" s="6"/>
      <c r="AO212" s="6"/>
      <c r="AP212" s="6"/>
    </row>
    <row r="213" spans="1:42" x14ac:dyDescent="0.35">
      <c r="A213" s="7">
        <v>45440</v>
      </c>
      <c r="B213">
        <v>56.212400000000002</v>
      </c>
      <c r="C213">
        <v>58.538800000000002</v>
      </c>
      <c r="D213">
        <v>26.930499999999999</v>
      </c>
      <c r="E213">
        <v>30.414300000000001</v>
      </c>
      <c r="F213">
        <v>23.4573</v>
      </c>
      <c r="G213">
        <v>32.976500000000001</v>
      </c>
      <c r="H213">
        <v>28.268599999999999</v>
      </c>
      <c r="I213">
        <v>57.635800000000003</v>
      </c>
      <c r="J213">
        <v>57.481499999999997</v>
      </c>
      <c r="K213">
        <v>53.674712999999997</v>
      </c>
      <c r="L213">
        <v>11554.45</v>
      </c>
      <c r="M213">
        <v>4.5937000000000001</v>
      </c>
      <c r="O213" s="6">
        <f t="shared" si="88"/>
        <v>1.9394500146785454E-4</v>
      </c>
      <c r="P213" s="6">
        <f t="shared" si="89"/>
        <v>-3.7738491040939515E-4</v>
      </c>
      <c r="Q213" s="6">
        <f t="shared" si="90"/>
        <v>0</v>
      </c>
      <c r="R213" s="6">
        <f t="shared" si="91"/>
        <v>-7.4251977041028816E-4</v>
      </c>
      <c r="S213" s="6">
        <f t="shared" si="92"/>
        <v>-3.906697863630737E-3</v>
      </c>
      <c r="T213" s="6">
        <f t="shared" si="93"/>
        <v>-1.5713749379321351E-3</v>
      </c>
      <c r="U213" s="6">
        <f t="shared" si="94"/>
        <v>-5.8334600195864006E-4</v>
      </c>
      <c r="V213" s="6">
        <f t="shared" si="95"/>
        <v>-1.9602026814879991E-4</v>
      </c>
      <c r="W213" s="6">
        <f t="shared" si="96"/>
        <v>3.0627924662263162E-4</v>
      </c>
      <c r="X213" s="6">
        <f t="shared" si="97"/>
        <v>1.9582886201008343E-4</v>
      </c>
      <c r="Y213" s="6">
        <f t="shared" si="98"/>
        <v>2.5018265931198158E-4</v>
      </c>
      <c r="Z213" s="6">
        <f t="shared" si="87"/>
        <v>-0.32999999999999918</v>
      </c>
      <c r="AA213" s="6">
        <f t="shared" si="99"/>
        <v>1.7824260706955641E-4</v>
      </c>
      <c r="AC213" s="6">
        <f t="shared" si="100"/>
        <v>1.5702394398298125E-5</v>
      </c>
      <c r="AD213" s="6">
        <f t="shared" si="101"/>
        <v>-5.5562751747895156E-4</v>
      </c>
      <c r="AE213" s="6">
        <f t="shared" si="102"/>
        <v>-1.7824260706955641E-4</v>
      </c>
      <c r="AF213" s="6">
        <f t="shared" si="103"/>
        <v>-9.2076237747984457E-4</v>
      </c>
      <c r="AG213" s="6">
        <f t="shared" si="104"/>
        <v>-4.0849404707002934E-3</v>
      </c>
      <c r="AH213" s="6">
        <f t="shared" si="105"/>
        <v>-1.7496175450016915E-3</v>
      </c>
      <c r="AI213" s="6">
        <f t="shared" si="106"/>
        <v>-7.6158860902819647E-4</v>
      </c>
      <c r="AJ213" s="6">
        <f t="shared" si="107"/>
        <v>-3.7426287521835633E-4</v>
      </c>
      <c r="AK213" s="6">
        <f t="shared" si="108"/>
        <v>1.280366395530752E-4</v>
      </c>
      <c r="AL213" s="6">
        <f t="shared" si="109"/>
        <v>1.7586254940527013E-5</v>
      </c>
      <c r="AM213" s="6">
        <f t="shared" si="110"/>
        <v>7.1940052242425168E-5</v>
      </c>
      <c r="AN213" s="6"/>
      <c r="AO213" s="6"/>
      <c r="AP213" s="6"/>
    </row>
    <row r="214" spans="1:42" x14ac:dyDescent="0.35">
      <c r="A214" s="7">
        <v>45436</v>
      </c>
      <c r="B214">
        <v>56.201500000000003</v>
      </c>
      <c r="C214">
        <v>58.560899999999997</v>
      </c>
      <c r="D214">
        <v>26.930499999999999</v>
      </c>
      <c r="E214">
        <v>30.436900000000001</v>
      </c>
      <c r="F214">
        <v>23.549299999999999</v>
      </c>
      <c r="G214">
        <v>33.028399999999998</v>
      </c>
      <c r="H214">
        <v>28.2851</v>
      </c>
      <c r="I214">
        <v>57.647100000000002</v>
      </c>
      <c r="J214">
        <v>57.463900000000002</v>
      </c>
      <c r="K214">
        <v>53.664203999999998</v>
      </c>
      <c r="L214">
        <v>11551.56</v>
      </c>
      <c r="M214">
        <v>4.5277000000000003</v>
      </c>
      <c r="O214" s="6">
        <f t="shared" si="88"/>
        <v>7.6925405505523514E-4</v>
      </c>
      <c r="P214" s="6">
        <f t="shared" si="89"/>
        <v>0</v>
      </c>
      <c r="Q214" s="6">
        <f t="shared" si="90"/>
        <v>5.0525877794238561E-4</v>
      </c>
      <c r="R214" s="6">
        <f t="shared" si="91"/>
        <v>3.7139777029882026E-4</v>
      </c>
      <c r="S214" s="6">
        <f t="shared" si="92"/>
        <v>1.7099761369001598E-3</v>
      </c>
      <c r="T214" s="6">
        <f t="shared" si="93"/>
        <v>7.0898348735015659E-4</v>
      </c>
      <c r="U214" s="6">
        <f t="shared" si="94"/>
        <v>1.1715984709046445E-3</v>
      </c>
      <c r="V214" s="6">
        <f t="shared" si="95"/>
        <v>1.9605869962768807E-4</v>
      </c>
      <c r="W214" s="6">
        <f t="shared" si="96"/>
        <v>1.1202168656228029E-3</v>
      </c>
      <c r="X214" s="6">
        <f t="shared" si="97"/>
        <v>3.9181117989528502E-4</v>
      </c>
      <c r="Y214" s="6">
        <f t="shared" si="98"/>
        <v>7.0246831569753532E-3</v>
      </c>
      <c r="Z214" s="6">
        <f t="shared" si="87"/>
        <v>1.0499999999997733E-2</v>
      </c>
      <c r="AA214" s="6">
        <f t="shared" si="99"/>
        <v>1.7573735294340587E-4</v>
      </c>
      <c r="AC214" s="6">
        <f t="shared" si="100"/>
        <v>5.9351670211182928E-4</v>
      </c>
      <c r="AD214" s="6">
        <f t="shared" si="101"/>
        <v>-1.7573735294340587E-4</v>
      </c>
      <c r="AE214" s="6">
        <f t="shared" si="102"/>
        <v>3.2952142499897974E-4</v>
      </c>
      <c r="AF214" s="6">
        <f t="shared" si="103"/>
        <v>1.956604173554144E-4</v>
      </c>
      <c r="AG214" s="6">
        <f t="shared" si="104"/>
        <v>1.5342387839567539E-3</v>
      </c>
      <c r="AH214" s="6">
        <f t="shared" si="105"/>
        <v>5.3324613440675073E-4</v>
      </c>
      <c r="AI214" s="6">
        <f t="shared" si="106"/>
        <v>9.9586111796123866E-4</v>
      </c>
      <c r="AJ214" s="6">
        <f t="shared" si="107"/>
        <v>2.0321346684282204E-5</v>
      </c>
      <c r="AK214" s="6">
        <f t="shared" si="108"/>
        <v>9.44479512679397E-4</v>
      </c>
      <c r="AL214" s="6">
        <f t="shared" si="109"/>
        <v>2.1607382695187916E-4</v>
      </c>
      <c r="AM214" s="6">
        <f t="shared" si="110"/>
        <v>6.8489458040319473E-3</v>
      </c>
      <c r="AN214" s="6"/>
      <c r="AO214" s="6"/>
      <c r="AP214" s="6"/>
    </row>
    <row r="215" spans="1:42" x14ac:dyDescent="0.35">
      <c r="A215" s="7">
        <v>45435</v>
      </c>
      <c r="B215">
        <v>56.158299999999997</v>
      </c>
      <c r="C215">
        <v>58.560899999999997</v>
      </c>
      <c r="D215">
        <v>26.916899999999998</v>
      </c>
      <c r="E215">
        <v>30.425599999999999</v>
      </c>
      <c r="F215">
        <v>23.5091</v>
      </c>
      <c r="G215">
        <v>33.005000000000003</v>
      </c>
      <c r="H215">
        <v>28.251999999999999</v>
      </c>
      <c r="I215">
        <v>57.635800000000003</v>
      </c>
      <c r="J215">
        <v>57.3996</v>
      </c>
      <c r="K215">
        <v>53.643186</v>
      </c>
      <c r="L215">
        <v>11470.98</v>
      </c>
      <c r="M215">
        <v>4.5297999999999998</v>
      </c>
      <c r="O215" s="6">
        <f t="shared" si="88"/>
        <v>1.1569988626112249E-3</v>
      </c>
      <c r="P215" s="6">
        <f t="shared" si="89"/>
        <v>5.6725277091018711E-4</v>
      </c>
      <c r="Q215" s="6">
        <f t="shared" si="90"/>
        <v>1.2535710034520253E-3</v>
      </c>
      <c r="R215" s="6">
        <f t="shared" si="91"/>
        <v>1.8604436746560982E-3</v>
      </c>
      <c r="S215" s="6">
        <f t="shared" si="92"/>
        <v>-1.2193153140905855E-3</v>
      </c>
      <c r="T215" s="6">
        <f t="shared" si="93"/>
        <v>-1.2376724495323232E-3</v>
      </c>
      <c r="U215" s="6">
        <f t="shared" si="94"/>
        <v>7.7931278781440128E-4</v>
      </c>
      <c r="V215" s="6">
        <f t="shared" si="95"/>
        <v>1.1812158880486479E-3</v>
      </c>
      <c r="W215" s="6">
        <f t="shared" si="96"/>
        <v>1.0184649083031516E-3</v>
      </c>
      <c r="X215" s="6">
        <f t="shared" si="97"/>
        <v>1.0786336207668779E-3</v>
      </c>
      <c r="Y215" s="6">
        <f t="shared" si="98"/>
        <v>-7.3434730837395046E-3</v>
      </c>
      <c r="Z215" s="6">
        <f t="shared" si="87"/>
        <v>-0.33749999999999947</v>
      </c>
      <c r="AA215" s="6">
        <f t="shared" si="99"/>
        <v>1.7581708984004685E-4</v>
      </c>
      <c r="AC215" s="6">
        <f t="shared" si="100"/>
        <v>9.8118177277117802E-4</v>
      </c>
      <c r="AD215" s="6">
        <f t="shared" si="101"/>
        <v>3.9143568107014026E-4</v>
      </c>
      <c r="AE215" s="6">
        <f t="shared" si="102"/>
        <v>1.0777539136119785E-3</v>
      </c>
      <c r="AF215" s="6">
        <f t="shared" si="103"/>
        <v>1.6846265848160513E-3</v>
      </c>
      <c r="AG215" s="6">
        <f t="shared" si="104"/>
        <v>-1.3951324039306323E-3</v>
      </c>
      <c r="AH215" s="6">
        <f t="shared" si="105"/>
        <v>-1.4134895393723701E-3</v>
      </c>
      <c r="AI215" s="6">
        <f t="shared" si="106"/>
        <v>6.0349569797435443E-4</v>
      </c>
      <c r="AJ215" s="6">
        <f t="shared" si="107"/>
        <v>1.005398798208601E-3</v>
      </c>
      <c r="AK215" s="6">
        <f t="shared" si="108"/>
        <v>8.4264781846310477E-4</v>
      </c>
      <c r="AL215" s="6">
        <f t="shared" si="109"/>
        <v>9.0281653092683101E-4</v>
      </c>
      <c r="AM215" s="6">
        <f t="shared" si="110"/>
        <v>-7.5192901735795514E-3</v>
      </c>
      <c r="AN215" s="6"/>
      <c r="AO215" s="6"/>
      <c r="AP215" s="6"/>
    </row>
    <row r="216" spans="1:42" x14ac:dyDescent="0.35">
      <c r="A216" s="7">
        <v>45434</v>
      </c>
      <c r="B216">
        <v>56.093400000000003</v>
      </c>
      <c r="C216">
        <v>58.527700000000003</v>
      </c>
      <c r="D216">
        <v>26.883199999999999</v>
      </c>
      <c r="E216">
        <v>30.3691</v>
      </c>
      <c r="F216">
        <v>23.537800000000001</v>
      </c>
      <c r="G216">
        <v>33.045900000000003</v>
      </c>
      <c r="H216">
        <v>28.23</v>
      </c>
      <c r="I216">
        <v>57.567799999999998</v>
      </c>
      <c r="J216">
        <v>57.341200000000001</v>
      </c>
      <c r="K216">
        <v>53.585386999999997</v>
      </c>
      <c r="L216">
        <v>11555.84</v>
      </c>
      <c r="M216">
        <v>4.4622999999999999</v>
      </c>
      <c r="O216" s="6">
        <f t="shared" si="88"/>
        <v>1.9257309753828444E-4</v>
      </c>
      <c r="P216" s="6">
        <f t="shared" si="89"/>
        <v>-5.396239367615463E-4</v>
      </c>
      <c r="Q216" s="6">
        <f t="shared" si="90"/>
        <v>5.8807327839671686E-4</v>
      </c>
      <c r="R216" s="6">
        <f t="shared" si="91"/>
        <v>7.4473168240163368E-4</v>
      </c>
      <c r="S216" s="6">
        <f t="shared" si="92"/>
        <v>-5.3456049830334917E-3</v>
      </c>
      <c r="T216" s="6">
        <f t="shared" si="93"/>
        <v>-1.9450140892712797E-3</v>
      </c>
      <c r="U216" s="6">
        <f t="shared" si="94"/>
        <v>0</v>
      </c>
      <c r="V216" s="6">
        <f t="shared" si="95"/>
        <v>0</v>
      </c>
      <c r="W216" s="6">
        <f t="shared" si="96"/>
        <v>2.0428384445070336E-3</v>
      </c>
      <c r="X216" s="6">
        <f t="shared" si="97"/>
        <v>9.8077399286689015E-5</v>
      </c>
      <c r="Y216" s="6">
        <f t="shared" si="98"/>
        <v>-2.6935242361083578E-3</v>
      </c>
      <c r="Z216" s="6">
        <f t="shared" si="87"/>
        <v>-0.14100000000000001</v>
      </c>
      <c r="AA216" s="6">
        <f t="shared" si="99"/>
        <v>1.7325331922224407E-4</v>
      </c>
      <c r="AC216" s="6">
        <f t="shared" si="100"/>
        <v>1.931977831604037E-5</v>
      </c>
      <c r="AD216" s="6">
        <f t="shared" si="101"/>
        <v>-7.1287725598379037E-4</v>
      </c>
      <c r="AE216" s="6">
        <f t="shared" si="102"/>
        <v>4.1481995917447279E-4</v>
      </c>
      <c r="AF216" s="6">
        <f t="shared" si="103"/>
        <v>5.714783631793896E-4</v>
      </c>
      <c r="AG216" s="6">
        <f t="shared" si="104"/>
        <v>-5.5188583022557358E-3</v>
      </c>
      <c r="AH216" s="6">
        <f t="shared" si="105"/>
        <v>-2.1182674084935238E-3</v>
      </c>
      <c r="AI216" s="6">
        <f t="shared" si="106"/>
        <v>-1.7325331922224407E-4</v>
      </c>
      <c r="AJ216" s="6">
        <f t="shared" si="107"/>
        <v>-1.7325331922224407E-4</v>
      </c>
      <c r="AK216" s="6">
        <f t="shared" si="108"/>
        <v>1.8695851252847895E-3</v>
      </c>
      <c r="AL216" s="6">
        <f t="shared" si="109"/>
        <v>-7.5175919935555058E-5</v>
      </c>
      <c r="AM216" s="6">
        <f t="shared" si="110"/>
        <v>-2.8667775553306019E-3</v>
      </c>
      <c r="AN216" s="6"/>
      <c r="AO216" s="6"/>
      <c r="AP216" s="6"/>
    </row>
    <row r="217" spans="1:42" x14ac:dyDescent="0.35">
      <c r="A217" s="7">
        <v>45433</v>
      </c>
      <c r="B217">
        <v>56.082599999999999</v>
      </c>
      <c r="C217">
        <v>58.5593</v>
      </c>
      <c r="D217">
        <v>26.8674</v>
      </c>
      <c r="E217">
        <v>30.346499999999999</v>
      </c>
      <c r="F217">
        <v>23.664300000000001</v>
      </c>
      <c r="G217">
        <v>33.110300000000002</v>
      </c>
      <c r="H217">
        <v>28.23</v>
      </c>
      <c r="I217">
        <v>57.567799999999998</v>
      </c>
      <c r="J217">
        <v>57.224299999999999</v>
      </c>
      <c r="K217">
        <v>53.580131999999999</v>
      </c>
      <c r="L217">
        <v>11587.05</v>
      </c>
      <c r="M217">
        <v>4.4340999999999999</v>
      </c>
      <c r="O217" s="6">
        <f t="shared" si="88"/>
        <v>3.8707905153145816E-4</v>
      </c>
      <c r="P217" s="6">
        <f t="shared" si="89"/>
        <v>7.2799730675177088E-4</v>
      </c>
      <c r="Q217" s="6">
        <f t="shared" si="90"/>
        <v>-5.8772765146997141E-4</v>
      </c>
      <c r="R217" s="6">
        <f t="shared" si="91"/>
        <v>3.7250454917048259E-4</v>
      </c>
      <c r="S217" s="6">
        <f t="shared" si="92"/>
        <v>2.665096138364742E-3</v>
      </c>
      <c r="T217" s="6">
        <f t="shared" si="93"/>
        <v>-1.0589704755410434E-3</v>
      </c>
      <c r="U217" s="6">
        <f t="shared" si="94"/>
        <v>-3.8950462094111682E-4</v>
      </c>
      <c r="V217" s="6">
        <f t="shared" si="95"/>
        <v>1.980665920731095E-4</v>
      </c>
      <c r="W217" s="6">
        <f t="shared" si="96"/>
        <v>-4.0875004585338992E-4</v>
      </c>
      <c r="X217" s="6">
        <f t="shared" si="97"/>
        <v>9.8068352110791679E-5</v>
      </c>
      <c r="Y217" s="6">
        <f t="shared" si="98"/>
        <v>2.5272888359761936E-3</v>
      </c>
      <c r="Z217" s="6">
        <f t="shared" si="87"/>
        <v>0.16000000000000014</v>
      </c>
      <c r="AA217" s="6">
        <f t="shared" si="99"/>
        <v>1.7218174412092502E-4</v>
      </c>
      <c r="AC217" s="6">
        <f t="shared" si="100"/>
        <v>2.1489730741053314E-4</v>
      </c>
      <c r="AD217" s="6">
        <f t="shared" si="101"/>
        <v>5.5581556263084586E-4</v>
      </c>
      <c r="AE217" s="6">
        <f t="shared" si="102"/>
        <v>-7.5990939559089643E-4</v>
      </c>
      <c r="AF217" s="6">
        <f t="shared" si="103"/>
        <v>2.0032280504955757E-4</v>
      </c>
      <c r="AG217" s="6">
        <f t="shared" si="104"/>
        <v>2.492914394243817E-3</v>
      </c>
      <c r="AH217" s="6">
        <f t="shared" si="105"/>
        <v>-1.2311522196619684E-3</v>
      </c>
      <c r="AI217" s="6">
        <f t="shared" si="106"/>
        <v>-5.6168636506204184E-4</v>
      </c>
      <c r="AJ217" s="6">
        <f t="shared" si="107"/>
        <v>2.5884847952184487E-5</v>
      </c>
      <c r="AK217" s="6">
        <f t="shared" si="108"/>
        <v>-5.8093178997431494E-4</v>
      </c>
      <c r="AL217" s="6">
        <f t="shared" si="109"/>
        <v>-7.4113392010133339E-5</v>
      </c>
      <c r="AM217" s="6">
        <f t="shared" si="110"/>
        <v>2.3551070918552686E-3</v>
      </c>
      <c r="AN217" s="6"/>
      <c r="AO217" s="6"/>
      <c r="AP217" s="6"/>
    </row>
    <row r="218" spans="1:42" x14ac:dyDescent="0.35">
      <c r="A218" s="7">
        <v>45432</v>
      </c>
      <c r="B218">
        <v>56.060899999999997</v>
      </c>
      <c r="C218">
        <v>58.5167</v>
      </c>
      <c r="D218">
        <v>26.883199999999999</v>
      </c>
      <c r="E218">
        <v>30.3352</v>
      </c>
      <c r="F218">
        <v>23.601400000000002</v>
      </c>
      <c r="G218">
        <v>33.145400000000002</v>
      </c>
      <c r="H218">
        <v>28.241</v>
      </c>
      <c r="I218">
        <v>57.556399999999996</v>
      </c>
      <c r="J218">
        <v>57.247700000000002</v>
      </c>
      <c r="K218">
        <v>53.574877999999998</v>
      </c>
      <c r="L218">
        <v>11557.84</v>
      </c>
      <c r="M218">
        <v>4.4661</v>
      </c>
      <c r="O218" s="6">
        <f t="shared" si="88"/>
        <v>7.7118482194027393E-4</v>
      </c>
      <c r="P218" s="6">
        <f t="shared" si="89"/>
        <v>5.6768148281149955E-4</v>
      </c>
      <c r="Q218" s="6">
        <f t="shared" si="90"/>
        <v>1.1768386241415296E-3</v>
      </c>
      <c r="R218" s="6">
        <f t="shared" si="91"/>
        <v>7.4556455071483896E-4</v>
      </c>
      <c r="S218" s="6">
        <f t="shared" si="92"/>
        <v>-2.1773228652721688E-3</v>
      </c>
      <c r="T218" s="6">
        <f t="shared" si="93"/>
        <v>5.7658114549474782E-4</v>
      </c>
      <c r="U218" s="6">
        <f t="shared" si="94"/>
        <v>6.2359602315797957E-4</v>
      </c>
      <c r="V218" s="6">
        <f t="shared" si="95"/>
        <v>3.928125727832299E-4</v>
      </c>
      <c r="W218" s="6">
        <f t="shared" si="96"/>
        <v>2.0479356983198471E-3</v>
      </c>
      <c r="X218" s="6">
        <f t="shared" si="97"/>
        <v>3.9246470749265683E-4</v>
      </c>
      <c r="Y218" s="6">
        <f t="shared" si="98"/>
        <v>1.0011882615006407E-3</v>
      </c>
      <c r="Z218" s="6">
        <f t="shared" si="87"/>
        <v>-0.10549999999999837</v>
      </c>
      <c r="AA218" s="6">
        <f t="shared" si="99"/>
        <v>1.7339769383784009E-4</v>
      </c>
      <c r="AC218" s="6">
        <f t="shared" si="100"/>
        <v>5.9778712810243384E-4</v>
      </c>
      <c r="AD218" s="6">
        <f t="shared" si="101"/>
        <v>3.9428378897365945E-4</v>
      </c>
      <c r="AE218" s="6">
        <f t="shared" si="102"/>
        <v>1.0034409303036895E-3</v>
      </c>
      <c r="AF218" s="6">
        <f t="shared" si="103"/>
        <v>5.7216685687699886E-4</v>
      </c>
      <c r="AG218" s="6">
        <f t="shared" si="104"/>
        <v>-2.3507205591100089E-3</v>
      </c>
      <c r="AH218" s="6">
        <f t="shared" si="105"/>
        <v>4.0318345165690772E-4</v>
      </c>
      <c r="AI218" s="6">
        <f t="shared" si="106"/>
        <v>4.5019832932013948E-4</v>
      </c>
      <c r="AJ218" s="6">
        <f t="shared" si="107"/>
        <v>2.194148789453898E-4</v>
      </c>
      <c r="AK218" s="6">
        <f t="shared" si="108"/>
        <v>1.874538004482007E-3</v>
      </c>
      <c r="AL218" s="6">
        <f t="shared" si="109"/>
        <v>2.1906701365481673E-4</v>
      </c>
      <c r="AM218" s="6">
        <f t="shared" si="110"/>
        <v>8.2779056766280057E-4</v>
      </c>
      <c r="AN218" s="6"/>
      <c r="AO218" s="6"/>
      <c r="AP218" s="6"/>
    </row>
    <row r="219" spans="1:42" x14ac:dyDescent="0.35">
      <c r="A219" s="7">
        <v>45429</v>
      </c>
      <c r="B219">
        <v>56.017699999999998</v>
      </c>
      <c r="C219">
        <v>58.483499999999999</v>
      </c>
      <c r="D219">
        <v>26.851600000000001</v>
      </c>
      <c r="E219">
        <v>30.3126</v>
      </c>
      <c r="F219">
        <v>23.652899999999999</v>
      </c>
      <c r="G219">
        <v>33.126300000000001</v>
      </c>
      <c r="H219">
        <v>28.223400000000002</v>
      </c>
      <c r="I219">
        <v>57.533799999999999</v>
      </c>
      <c r="J219">
        <v>57.130699999999997</v>
      </c>
      <c r="K219">
        <v>53.55386</v>
      </c>
      <c r="L219">
        <v>11546.28</v>
      </c>
      <c r="M219">
        <v>4.4450000000000003</v>
      </c>
      <c r="O219" s="6">
        <f t="shared" si="88"/>
        <v>-1.9275904227322727E-4</v>
      </c>
      <c r="P219" s="6">
        <f t="shared" si="89"/>
        <v>5.6800392812350609E-4</v>
      </c>
      <c r="Q219" s="6">
        <f t="shared" si="90"/>
        <v>7.8268842292006369E-4</v>
      </c>
      <c r="R219" s="6">
        <f t="shared" si="91"/>
        <v>7.4612083195768619E-4</v>
      </c>
      <c r="S219" s="6">
        <f t="shared" si="92"/>
        <v>1.4564853822214285E-3</v>
      </c>
      <c r="T219" s="6">
        <f t="shared" si="93"/>
        <v>-9.2891115326731999E-4</v>
      </c>
      <c r="U219" s="6">
        <f t="shared" si="94"/>
        <v>-1.9483578885459707E-4</v>
      </c>
      <c r="V219" s="6">
        <f t="shared" si="95"/>
        <v>5.9130640454396755E-4</v>
      </c>
      <c r="W219" s="6">
        <f t="shared" si="96"/>
        <v>-1.2272534173413119E-3</v>
      </c>
      <c r="X219" s="6">
        <f t="shared" si="97"/>
        <v>3.9261879651375509E-4</v>
      </c>
      <c r="Y219" s="6">
        <f t="shared" si="98"/>
        <v>1.2070382818434311E-3</v>
      </c>
      <c r="Z219" s="6">
        <f t="shared" si="87"/>
        <v>-0.22800000000000153</v>
      </c>
      <c r="AA219" s="6">
        <f t="shared" si="99"/>
        <v>1.725959686631473E-4</v>
      </c>
      <c r="AC219" s="6">
        <f t="shared" si="100"/>
        <v>-3.6535501093637457E-4</v>
      </c>
      <c r="AD219" s="6">
        <f t="shared" si="101"/>
        <v>3.9540795946035878E-4</v>
      </c>
      <c r="AE219" s="6">
        <f t="shared" si="102"/>
        <v>6.1009245425691638E-4</v>
      </c>
      <c r="AF219" s="6">
        <f t="shared" si="103"/>
        <v>5.7352486329453889E-4</v>
      </c>
      <c r="AG219" s="6">
        <f t="shared" si="104"/>
        <v>1.2838894135582812E-3</v>
      </c>
      <c r="AH219" s="6">
        <f t="shared" si="105"/>
        <v>-1.1015071219304673E-3</v>
      </c>
      <c r="AI219" s="6">
        <f t="shared" si="106"/>
        <v>-3.6743175751774437E-4</v>
      </c>
      <c r="AJ219" s="6">
        <f t="shared" si="107"/>
        <v>4.1871043588082024E-4</v>
      </c>
      <c r="AK219" s="6">
        <f t="shared" si="108"/>
        <v>-1.3998493860044592E-3</v>
      </c>
      <c r="AL219" s="6">
        <f t="shared" si="109"/>
        <v>2.2002282785060778E-4</v>
      </c>
      <c r="AM219" s="6">
        <f t="shared" si="110"/>
        <v>1.0344423131802838E-3</v>
      </c>
      <c r="AN219" s="6"/>
      <c r="AO219" s="6"/>
      <c r="AP219" s="6"/>
    </row>
    <row r="220" spans="1:42" x14ac:dyDescent="0.35">
      <c r="A220" s="7">
        <v>45428</v>
      </c>
      <c r="B220">
        <v>56.028500000000001</v>
      </c>
      <c r="C220">
        <v>58.450299999999999</v>
      </c>
      <c r="D220">
        <v>26.8306</v>
      </c>
      <c r="E220">
        <v>30.29</v>
      </c>
      <c r="F220">
        <v>23.618500000000001</v>
      </c>
      <c r="G220">
        <v>33.1571</v>
      </c>
      <c r="H220">
        <v>28.228899999999999</v>
      </c>
      <c r="I220">
        <v>57.4998</v>
      </c>
      <c r="J220">
        <v>57.200899999999997</v>
      </c>
      <c r="K220">
        <v>53.532842000000002</v>
      </c>
      <c r="L220">
        <v>11532.36</v>
      </c>
      <c r="M220">
        <v>4.3994</v>
      </c>
      <c r="O220" s="6">
        <f t="shared" si="88"/>
        <v>1.9279620548506848E-4</v>
      </c>
      <c r="P220" s="6">
        <f t="shared" si="89"/>
        <v>3.7824201327452123E-4</v>
      </c>
      <c r="Q220" s="6">
        <f t="shared" si="90"/>
        <v>0</v>
      </c>
      <c r="R220" s="6">
        <f t="shared" si="91"/>
        <v>1.8687879339143176E-3</v>
      </c>
      <c r="S220" s="6">
        <f t="shared" si="92"/>
        <v>-7.6719143232876208E-3</v>
      </c>
      <c r="T220" s="6">
        <f t="shared" si="93"/>
        <v>2.1216856218020386E-3</v>
      </c>
      <c r="U220" s="6">
        <f t="shared" si="94"/>
        <v>9.7157952591175878E-4</v>
      </c>
      <c r="V220" s="6">
        <f t="shared" si="95"/>
        <v>3.9493989780270411E-4</v>
      </c>
      <c r="W220" s="6">
        <f t="shared" si="96"/>
        <v>-4.089171907738498E-4</v>
      </c>
      <c r="X220" s="6">
        <f t="shared" si="97"/>
        <v>6.8756465429431479E-4</v>
      </c>
      <c r="Y220" s="6">
        <f t="shared" si="98"/>
        <v>-1.8763999432233058E-3</v>
      </c>
      <c r="Z220" s="6">
        <f t="shared" si="87"/>
        <v>-0.27200000000000113</v>
      </c>
      <c r="AA220" s="6">
        <f t="shared" si="99"/>
        <v>1.7086277918165749E-4</v>
      </c>
      <c r="AC220" s="6">
        <f t="shared" si="100"/>
        <v>2.1933426303410997E-5</v>
      </c>
      <c r="AD220" s="6">
        <f t="shared" si="101"/>
        <v>2.0737923409286374E-4</v>
      </c>
      <c r="AE220" s="6">
        <f t="shared" si="102"/>
        <v>-1.7086277918165749E-4</v>
      </c>
      <c r="AF220" s="6">
        <f t="shared" si="103"/>
        <v>1.6979251547326601E-3</v>
      </c>
      <c r="AG220" s="6">
        <f t="shared" si="104"/>
        <v>-7.8427771024692783E-3</v>
      </c>
      <c r="AH220" s="6">
        <f t="shared" si="105"/>
        <v>1.9508228426203811E-3</v>
      </c>
      <c r="AI220" s="6">
        <f t="shared" si="106"/>
        <v>8.0071674673010129E-4</v>
      </c>
      <c r="AJ220" s="6">
        <f t="shared" si="107"/>
        <v>2.2407711862104662E-4</v>
      </c>
      <c r="AK220" s="6">
        <f t="shared" si="108"/>
        <v>-5.7977996995550729E-4</v>
      </c>
      <c r="AL220" s="6">
        <f t="shared" si="109"/>
        <v>5.1670187511265731E-4</v>
      </c>
      <c r="AM220" s="6">
        <f t="shared" si="110"/>
        <v>-2.0472627224049633E-3</v>
      </c>
      <c r="AN220" s="6"/>
      <c r="AO220" s="6"/>
      <c r="AP220" s="6"/>
    </row>
    <row r="221" spans="1:42" x14ac:dyDescent="0.35">
      <c r="A221" s="7">
        <v>45427</v>
      </c>
      <c r="B221">
        <v>56.017699999999998</v>
      </c>
      <c r="C221">
        <v>58.428199999999997</v>
      </c>
      <c r="D221">
        <v>26.8306</v>
      </c>
      <c r="E221">
        <v>30.233499999999999</v>
      </c>
      <c r="F221">
        <v>23.801100000000002</v>
      </c>
      <c r="G221">
        <v>33.0869</v>
      </c>
      <c r="H221">
        <v>28.201499999999999</v>
      </c>
      <c r="I221">
        <v>57.4771</v>
      </c>
      <c r="J221">
        <v>57.224299999999999</v>
      </c>
      <c r="K221">
        <v>53.49606</v>
      </c>
      <c r="L221">
        <v>11554.04</v>
      </c>
      <c r="M221">
        <v>4.3449999999999998</v>
      </c>
      <c r="O221" s="6">
        <f t="shared" si="88"/>
        <v>0</v>
      </c>
      <c r="P221" s="6">
        <f t="shared" si="89"/>
        <v>-1.8822981834121233E-4</v>
      </c>
      <c r="Q221" s="6">
        <f t="shared" si="90"/>
        <v>1.975746776363696E-4</v>
      </c>
      <c r="R221" s="6">
        <f t="shared" si="91"/>
        <v>-9.3517239556140108E-4</v>
      </c>
      <c r="S221" s="6">
        <f t="shared" si="92"/>
        <v>7.7312276393506352E-3</v>
      </c>
      <c r="T221" s="6">
        <f t="shared" si="93"/>
        <v>3.1926892570401932E-3</v>
      </c>
      <c r="U221" s="6">
        <f t="shared" si="94"/>
        <v>0</v>
      </c>
      <c r="V221" s="6">
        <f t="shared" si="95"/>
        <v>1.966386964071809E-4</v>
      </c>
      <c r="W221" s="6">
        <f t="shared" si="96"/>
        <v>1.0233391293397176E-3</v>
      </c>
      <c r="X221" s="6">
        <f t="shared" si="97"/>
        <v>3.9304316955934837E-4</v>
      </c>
      <c r="Y221" s="6">
        <f t="shared" si="98"/>
        <v>1.1903886103842076E-2</v>
      </c>
      <c r="Z221" s="6">
        <f t="shared" si="87"/>
        <v>0.54650000000000087</v>
      </c>
      <c r="AA221" s="6">
        <f t="shared" si="99"/>
        <v>1.6879412793024962E-4</v>
      </c>
      <c r="AC221" s="6">
        <f t="shared" si="100"/>
        <v>-1.6879412793024962E-4</v>
      </c>
      <c r="AD221" s="6">
        <f t="shared" si="101"/>
        <v>-3.5702394627146194E-4</v>
      </c>
      <c r="AE221" s="6">
        <f t="shared" si="102"/>
        <v>2.8780549706119984E-5</v>
      </c>
      <c r="AF221" s="6">
        <f t="shared" si="103"/>
        <v>-1.1039665234916507E-3</v>
      </c>
      <c r="AG221" s="6">
        <f t="shared" si="104"/>
        <v>7.5624335114203856E-3</v>
      </c>
      <c r="AH221" s="6">
        <f t="shared" si="105"/>
        <v>3.0238951291099436E-3</v>
      </c>
      <c r="AI221" s="6">
        <f t="shared" si="106"/>
        <v>-1.6879412793024962E-4</v>
      </c>
      <c r="AJ221" s="6">
        <f t="shared" si="107"/>
        <v>2.7844568476931286E-5</v>
      </c>
      <c r="AK221" s="6">
        <f t="shared" si="108"/>
        <v>8.5454500140946799E-4</v>
      </c>
      <c r="AL221" s="6">
        <f t="shared" si="109"/>
        <v>2.2424904162909876E-4</v>
      </c>
      <c r="AM221" s="6">
        <f t="shared" si="110"/>
        <v>1.1735091975911827E-2</v>
      </c>
      <c r="AN221" s="6"/>
      <c r="AO221" s="6"/>
      <c r="AP221" s="6"/>
    </row>
    <row r="222" spans="1:42" x14ac:dyDescent="0.35">
      <c r="A222" s="7">
        <v>45426</v>
      </c>
      <c r="B222">
        <v>56.017699999999998</v>
      </c>
      <c r="C222">
        <v>58.4392</v>
      </c>
      <c r="D222">
        <v>26.825299999999999</v>
      </c>
      <c r="E222">
        <v>30.261800000000001</v>
      </c>
      <c r="F222">
        <v>23.618500000000001</v>
      </c>
      <c r="G222">
        <v>32.9816</v>
      </c>
      <c r="H222">
        <v>28.201499999999999</v>
      </c>
      <c r="I222">
        <v>57.465800000000002</v>
      </c>
      <c r="J222">
        <v>57.165799999999997</v>
      </c>
      <c r="K222">
        <v>53.475042000000002</v>
      </c>
      <c r="L222">
        <v>11418.12</v>
      </c>
      <c r="M222">
        <v>4.4542999999999999</v>
      </c>
      <c r="O222" s="6">
        <f t="shared" si="88"/>
        <v>7.7356791676175263E-4</v>
      </c>
      <c r="P222" s="6">
        <f t="shared" si="89"/>
        <v>1.1375161033906345E-3</v>
      </c>
      <c r="Q222" s="6">
        <f t="shared" si="90"/>
        <v>7.0878860566359059E-4</v>
      </c>
      <c r="R222" s="6">
        <f t="shared" si="91"/>
        <v>-9.3100033014192896E-4</v>
      </c>
      <c r="S222" s="6">
        <f t="shared" si="92"/>
        <v>2.9129635370002127E-3</v>
      </c>
      <c r="T222" s="6">
        <f t="shared" si="93"/>
        <v>7.0999023004914008E-4</v>
      </c>
      <c r="U222" s="6">
        <f t="shared" si="94"/>
        <v>0</v>
      </c>
      <c r="V222" s="6">
        <f t="shared" si="95"/>
        <v>1.9667737078910008E-4</v>
      </c>
      <c r="W222" s="6">
        <f t="shared" si="96"/>
        <v>-6.1362670867071145E-4</v>
      </c>
      <c r="X222" s="6">
        <f t="shared" si="97"/>
        <v>4.9153610083063626E-4</v>
      </c>
      <c r="Y222" s="6">
        <f t="shared" si="98"/>
        <v>4.9870351169658544E-3</v>
      </c>
      <c r="Z222" s="6">
        <f t="shared" si="87"/>
        <v>0.25700000000000056</v>
      </c>
      <c r="AA222" s="6">
        <f t="shared" si="99"/>
        <v>1.729493555635564E-4</v>
      </c>
      <c r="AC222" s="6">
        <f t="shared" si="100"/>
        <v>6.0061856119819623E-4</v>
      </c>
      <c r="AD222" s="6">
        <f t="shared" si="101"/>
        <v>9.6456674782707807E-4</v>
      </c>
      <c r="AE222" s="6">
        <f t="shared" si="102"/>
        <v>5.3583925010003419E-4</v>
      </c>
      <c r="AF222" s="6">
        <f t="shared" si="103"/>
        <v>-1.1039496857054854E-3</v>
      </c>
      <c r="AG222" s="6">
        <f t="shared" si="104"/>
        <v>2.7400141814366563E-3</v>
      </c>
      <c r="AH222" s="6">
        <f t="shared" si="105"/>
        <v>5.3704087448558369E-4</v>
      </c>
      <c r="AI222" s="6">
        <f t="shared" si="106"/>
        <v>-1.729493555635564E-4</v>
      </c>
      <c r="AJ222" s="6">
        <f t="shared" si="107"/>
        <v>2.3728015225543686E-5</v>
      </c>
      <c r="AK222" s="6">
        <f t="shared" si="108"/>
        <v>-7.8657606423426785E-4</v>
      </c>
      <c r="AL222" s="6">
        <f t="shared" si="109"/>
        <v>3.1858674526707986E-4</v>
      </c>
      <c r="AM222" s="6">
        <f t="shared" si="110"/>
        <v>4.814085761402298E-3</v>
      </c>
      <c r="AN222" s="6"/>
      <c r="AO222" s="6"/>
      <c r="AP222" s="6"/>
    </row>
    <row r="223" spans="1:42" x14ac:dyDescent="0.35">
      <c r="A223" s="7">
        <v>45425</v>
      </c>
      <c r="B223">
        <v>55.974400000000003</v>
      </c>
      <c r="C223">
        <v>58.372799999999998</v>
      </c>
      <c r="D223">
        <v>26.8063</v>
      </c>
      <c r="E223">
        <v>30.29</v>
      </c>
      <c r="F223">
        <v>23.549900000000001</v>
      </c>
      <c r="G223">
        <v>32.958199999999998</v>
      </c>
      <c r="H223">
        <v>28.201499999999999</v>
      </c>
      <c r="I223">
        <v>57.454500000000003</v>
      </c>
      <c r="J223">
        <v>57.200899999999997</v>
      </c>
      <c r="K223">
        <v>53.448770000000003</v>
      </c>
      <c r="L223">
        <v>11361.46</v>
      </c>
      <c r="M223">
        <v>4.5057</v>
      </c>
      <c r="O223" s="6">
        <f t="shared" si="88"/>
        <v>0</v>
      </c>
      <c r="P223" s="6">
        <f t="shared" si="89"/>
        <v>0</v>
      </c>
      <c r="Q223" s="6">
        <f t="shared" si="90"/>
        <v>-1.2681977045614357E-4</v>
      </c>
      <c r="R223" s="6">
        <f t="shared" si="91"/>
        <v>1.3057635410984592E-3</v>
      </c>
      <c r="S223" s="6">
        <f t="shared" si="92"/>
        <v>2.434798894975998E-3</v>
      </c>
      <c r="T223" s="6">
        <f t="shared" si="93"/>
        <v>-1.7718306190503963E-3</v>
      </c>
      <c r="U223" s="6">
        <f t="shared" si="94"/>
        <v>3.9020237313991402E-4</v>
      </c>
      <c r="V223" s="6">
        <f t="shared" si="95"/>
        <v>1.9845725596279173E-4</v>
      </c>
      <c r="W223" s="6">
        <f t="shared" si="96"/>
        <v>6.1400347760365293E-4</v>
      </c>
      <c r="X223" s="6">
        <f t="shared" si="97"/>
        <v>1.9665684854541787E-4</v>
      </c>
      <c r="Y223" s="6">
        <f t="shared" si="98"/>
        <v>-2.2703193582573888E-4</v>
      </c>
      <c r="Z223" s="6">
        <f t="shared" si="87"/>
        <v>3.5500000000001641E-2</v>
      </c>
      <c r="AA223" s="6">
        <f t="shared" si="99"/>
        <v>1.7490191809610423E-4</v>
      </c>
      <c r="AC223" s="6">
        <f t="shared" si="100"/>
        <v>-1.7490191809610423E-4</v>
      </c>
      <c r="AD223" s="6">
        <f t="shared" si="101"/>
        <v>-1.7490191809610423E-4</v>
      </c>
      <c r="AE223" s="6">
        <f t="shared" si="102"/>
        <v>-3.0172168855224779E-4</v>
      </c>
      <c r="AF223" s="6">
        <f t="shared" si="103"/>
        <v>1.1308616230023549E-3</v>
      </c>
      <c r="AG223" s="6">
        <f t="shared" si="104"/>
        <v>2.2598969768798938E-3</v>
      </c>
      <c r="AH223" s="6">
        <f t="shared" si="105"/>
        <v>-1.9467325371465005E-3</v>
      </c>
      <c r="AI223" s="6">
        <f t="shared" si="106"/>
        <v>2.1530045504380979E-4</v>
      </c>
      <c r="AJ223" s="6">
        <f t="shared" si="107"/>
        <v>2.3555337866687509E-5</v>
      </c>
      <c r="AK223" s="6">
        <f t="shared" si="108"/>
        <v>4.391015595075487E-4</v>
      </c>
      <c r="AL223" s="6">
        <f t="shared" si="109"/>
        <v>2.1754930449313648E-5</v>
      </c>
      <c r="AM223" s="6">
        <f t="shared" si="110"/>
        <v>-4.0193385392184311E-4</v>
      </c>
      <c r="AN223" s="6"/>
      <c r="AO223" s="6"/>
      <c r="AP223" s="6"/>
    </row>
    <row r="224" spans="1:42" x14ac:dyDescent="0.35">
      <c r="A224" s="7">
        <v>45422</v>
      </c>
      <c r="B224">
        <v>55.974400000000003</v>
      </c>
      <c r="C224">
        <v>58.372799999999998</v>
      </c>
      <c r="D224">
        <v>26.809699999999999</v>
      </c>
      <c r="E224">
        <v>30.250499999999999</v>
      </c>
      <c r="F224">
        <v>23.492699999999999</v>
      </c>
      <c r="G224">
        <v>33.0167</v>
      </c>
      <c r="H224">
        <v>28.1905</v>
      </c>
      <c r="I224">
        <v>57.443100000000001</v>
      </c>
      <c r="J224">
        <v>57.165799999999997</v>
      </c>
      <c r="K224">
        <v>53.438260999999997</v>
      </c>
      <c r="L224">
        <v>11364.04</v>
      </c>
      <c r="M224">
        <v>4.5128000000000004</v>
      </c>
      <c r="O224" s="6">
        <f t="shared" si="88"/>
        <v>1.1608045144384516E-3</v>
      </c>
      <c r="P224" s="6">
        <f t="shared" si="89"/>
        <v>7.5777577380553574E-4</v>
      </c>
      <c r="Q224" s="6">
        <f t="shared" si="90"/>
        <v>9.8568884342098428E-4</v>
      </c>
      <c r="R224" s="6">
        <f t="shared" si="91"/>
        <v>5.6229017480613486E-4</v>
      </c>
      <c r="S224" s="6">
        <f t="shared" si="92"/>
        <v>-1.9415083438126812E-3</v>
      </c>
      <c r="T224" s="6">
        <f t="shared" si="93"/>
        <v>-1.0619693934974528E-3</v>
      </c>
      <c r="U224" s="6">
        <f t="shared" si="94"/>
        <v>7.7746142868284629E-4</v>
      </c>
      <c r="V224" s="6">
        <f t="shared" si="95"/>
        <v>5.9224060297058401E-4</v>
      </c>
      <c r="W224" s="6">
        <f t="shared" si="96"/>
        <v>2.8700646641708349E-3</v>
      </c>
      <c r="X224" s="6">
        <f t="shared" si="97"/>
        <v>5.9031881634985517E-4</v>
      </c>
      <c r="Y224" s="6">
        <f t="shared" si="98"/>
        <v>1.8063128385736871E-3</v>
      </c>
      <c r="Z224" s="6">
        <f t="shared" si="87"/>
        <v>-0.21900000000000031</v>
      </c>
      <c r="AA224" s="6">
        <f t="shared" si="99"/>
        <v>1.7517155484858549E-4</v>
      </c>
      <c r="AC224" s="6">
        <f t="shared" si="100"/>
        <v>9.8563295958986608E-4</v>
      </c>
      <c r="AD224" s="6">
        <f t="shared" si="101"/>
        <v>5.8260421895695025E-4</v>
      </c>
      <c r="AE224" s="6">
        <f t="shared" si="102"/>
        <v>8.105172885723988E-4</v>
      </c>
      <c r="AF224" s="6">
        <f t="shared" si="103"/>
        <v>3.8711861995754937E-4</v>
      </c>
      <c r="AG224" s="6">
        <f t="shared" si="104"/>
        <v>-2.1166798986612667E-3</v>
      </c>
      <c r="AH224" s="6">
        <f t="shared" si="105"/>
        <v>-1.2371409483460383E-3</v>
      </c>
      <c r="AI224" s="6">
        <f t="shared" si="106"/>
        <v>6.022898738342608E-4</v>
      </c>
      <c r="AJ224" s="6">
        <f t="shared" si="107"/>
        <v>4.1706904812199852E-4</v>
      </c>
      <c r="AK224" s="6">
        <f t="shared" si="108"/>
        <v>2.6948931093222495E-3</v>
      </c>
      <c r="AL224" s="6">
        <f t="shared" si="109"/>
        <v>4.1514726150126968E-4</v>
      </c>
      <c r="AM224" s="6">
        <f t="shared" si="110"/>
        <v>1.6311412837251016E-3</v>
      </c>
      <c r="AN224" s="6"/>
      <c r="AO224" s="6"/>
      <c r="AP224" s="6"/>
    </row>
    <row r="225" spans="1:42" x14ac:dyDescent="0.35">
      <c r="A225" s="7">
        <v>45421</v>
      </c>
      <c r="B225">
        <v>55.909500000000001</v>
      </c>
      <c r="C225">
        <v>58.328600000000002</v>
      </c>
      <c r="D225">
        <v>26.783300000000001</v>
      </c>
      <c r="E225">
        <v>30.233499999999999</v>
      </c>
      <c r="F225">
        <v>23.538399999999999</v>
      </c>
      <c r="G225">
        <v>33.0518</v>
      </c>
      <c r="H225">
        <v>28.168600000000001</v>
      </c>
      <c r="I225">
        <v>57.409100000000002</v>
      </c>
      <c r="J225">
        <v>57.002200000000002</v>
      </c>
      <c r="K225">
        <v>53.406734</v>
      </c>
      <c r="L225">
        <v>11343.55</v>
      </c>
      <c r="M225">
        <v>4.4690000000000003</v>
      </c>
      <c r="O225" s="6">
        <f t="shared" si="88"/>
        <v>-1.9313201109427691E-4</v>
      </c>
      <c r="P225" s="6">
        <f t="shared" si="89"/>
        <v>0</v>
      </c>
      <c r="Q225" s="6">
        <f t="shared" si="90"/>
        <v>-5.8584275532669317E-4</v>
      </c>
      <c r="R225" s="6">
        <f t="shared" si="91"/>
        <v>1.4972688094392339E-3</v>
      </c>
      <c r="S225" s="6">
        <f t="shared" si="92"/>
        <v>6.852537834392658E-3</v>
      </c>
      <c r="T225" s="6">
        <f t="shared" si="93"/>
        <v>1.7730872631716021E-3</v>
      </c>
      <c r="U225" s="6">
        <f t="shared" si="94"/>
        <v>3.9065829474105307E-4</v>
      </c>
      <c r="V225" s="6">
        <f t="shared" si="95"/>
        <v>7.8969663794947742E-4</v>
      </c>
      <c r="W225" s="6">
        <f t="shared" si="96"/>
        <v>4.106790595801435E-4</v>
      </c>
      <c r="X225" s="6">
        <f t="shared" si="97"/>
        <v>0</v>
      </c>
      <c r="Y225" s="6">
        <f t="shared" si="98"/>
        <v>5.2854019573003175E-3</v>
      </c>
      <c r="Z225" s="6">
        <f t="shared" si="87"/>
        <v>0.15050000000000008</v>
      </c>
      <c r="AA225" s="6">
        <f t="shared" si="99"/>
        <v>1.7350787094638775E-4</v>
      </c>
      <c r="AC225" s="6">
        <f t="shared" si="100"/>
        <v>-3.6663988204066467E-4</v>
      </c>
      <c r="AD225" s="6">
        <f t="shared" si="101"/>
        <v>-1.7350787094638775E-4</v>
      </c>
      <c r="AE225" s="6">
        <f t="shared" si="102"/>
        <v>-7.5935062627308092E-4</v>
      </c>
      <c r="AF225" s="6">
        <f t="shared" si="103"/>
        <v>1.3237609384928462E-3</v>
      </c>
      <c r="AG225" s="6">
        <f t="shared" si="104"/>
        <v>6.6790299634462702E-3</v>
      </c>
      <c r="AH225" s="6">
        <f t="shared" si="105"/>
        <v>1.5995793922252144E-3</v>
      </c>
      <c r="AI225" s="6">
        <f t="shared" si="106"/>
        <v>2.1715042379466531E-4</v>
      </c>
      <c r="AJ225" s="6">
        <f t="shared" si="107"/>
        <v>6.1618876700308967E-4</v>
      </c>
      <c r="AK225" s="6">
        <f t="shared" si="108"/>
        <v>2.3717118863375575E-4</v>
      </c>
      <c r="AL225" s="6">
        <f t="shared" si="109"/>
        <v>-1.7350787094638775E-4</v>
      </c>
      <c r="AM225" s="6">
        <f t="shared" si="110"/>
        <v>5.1118940863539297E-3</v>
      </c>
      <c r="AN225" s="6"/>
      <c r="AO225" s="6"/>
      <c r="AP225" s="6"/>
    </row>
    <row r="226" spans="1:42" x14ac:dyDescent="0.35">
      <c r="A226" s="7">
        <v>45420</v>
      </c>
      <c r="B226">
        <v>55.920299999999997</v>
      </c>
      <c r="C226">
        <v>58.328600000000002</v>
      </c>
      <c r="D226">
        <v>26.798999999999999</v>
      </c>
      <c r="E226">
        <v>30.188300000000002</v>
      </c>
      <c r="F226">
        <v>23.3782</v>
      </c>
      <c r="G226">
        <v>32.993299999999998</v>
      </c>
      <c r="H226">
        <v>28.157599999999999</v>
      </c>
      <c r="I226">
        <v>57.363799999999998</v>
      </c>
      <c r="J226">
        <v>56.9788</v>
      </c>
      <c r="K226">
        <v>53.406734</v>
      </c>
      <c r="L226">
        <v>11283.91</v>
      </c>
      <c r="M226">
        <v>4.4991000000000003</v>
      </c>
      <c r="O226" s="6">
        <f t="shared" si="88"/>
        <v>0</v>
      </c>
      <c r="P226" s="6">
        <f t="shared" si="89"/>
        <v>9.4897663252302422E-4</v>
      </c>
      <c r="Q226" s="6">
        <f t="shared" si="90"/>
        <v>1.1768002241525632E-3</v>
      </c>
      <c r="R226" s="6">
        <f t="shared" si="91"/>
        <v>0</v>
      </c>
      <c r="S226" s="6">
        <f t="shared" si="92"/>
        <v>-6.8059001461441282E-3</v>
      </c>
      <c r="T226" s="6">
        <f t="shared" si="93"/>
        <v>-7.0873224762024734E-4</v>
      </c>
      <c r="U226" s="6">
        <f t="shared" si="94"/>
        <v>0</v>
      </c>
      <c r="V226" s="6">
        <f t="shared" si="95"/>
        <v>0</v>
      </c>
      <c r="W226" s="6">
        <f t="shared" si="96"/>
        <v>-2.0529737412366966E-4</v>
      </c>
      <c r="X226" s="6">
        <f t="shared" si="97"/>
        <v>4.9218383483062844E-4</v>
      </c>
      <c r="Y226" s="6">
        <f t="shared" si="98"/>
        <v>-4.431068525545534E-6</v>
      </c>
      <c r="Z226" s="6">
        <f t="shared" si="87"/>
        <v>-0.14050000000000118</v>
      </c>
      <c r="AA226" s="6">
        <f t="shared" si="99"/>
        <v>1.7465125348281596E-4</v>
      </c>
      <c r="AC226" s="6">
        <f t="shared" si="100"/>
        <v>-1.7465125348281596E-4</v>
      </c>
      <c r="AD226" s="6">
        <f t="shared" si="101"/>
        <v>7.7432537904020826E-4</v>
      </c>
      <c r="AE226" s="6">
        <f t="shared" si="102"/>
        <v>1.0021489706697473E-3</v>
      </c>
      <c r="AF226" s="6">
        <f t="shared" si="103"/>
        <v>-1.7465125348281596E-4</v>
      </c>
      <c r="AG226" s="6">
        <f t="shared" si="104"/>
        <v>-6.9805513996269442E-3</v>
      </c>
      <c r="AH226" s="6">
        <f t="shared" si="105"/>
        <v>-8.833835011030633E-4</v>
      </c>
      <c r="AI226" s="6">
        <f t="shared" si="106"/>
        <v>-1.7465125348281596E-4</v>
      </c>
      <c r="AJ226" s="6">
        <f t="shared" si="107"/>
        <v>-1.7465125348281596E-4</v>
      </c>
      <c r="AK226" s="6">
        <f t="shared" si="108"/>
        <v>-3.7994862760648562E-4</v>
      </c>
      <c r="AL226" s="6">
        <f t="shared" si="109"/>
        <v>3.1753258134781248E-4</v>
      </c>
      <c r="AM226" s="6">
        <f t="shared" si="110"/>
        <v>-1.7908232200836149E-4</v>
      </c>
      <c r="AN226" s="6"/>
      <c r="AO226" s="6"/>
      <c r="AP226" s="6"/>
    </row>
    <row r="227" spans="1:42" x14ac:dyDescent="0.35">
      <c r="A227" s="7">
        <v>45419</v>
      </c>
      <c r="B227">
        <v>55.920299999999997</v>
      </c>
      <c r="C227">
        <v>58.273299999999999</v>
      </c>
      <c r="D227">
        <v>26.767499999999998</v>
      </c>
      <c r="E227">
        <v>30.188300000000002</v>
      </c>
      <c r="F227">
        <v>23.538399999999999</v>
      </c>
      <c r="G227">
        <v>33.0167</v>
      </c>
      <c r="H227">
        <v>28.157599999999999</v>
      </c>
      <c r="I227">
        <v>57.363799999999998</v>
      </c>
      <c r="J227">
        <v>56.990499999999997</v>
      </c>
      <c r="K227">
        <v>53.380460999999997</v>
      </c>
      <c r="L227">
        <v>11283.96</v>
      </c>
      <c r="M227">
        <v>4.4710000000000001</v>
      </c>
      <c r="O227" s="6">
        <f t="shared" si="88"/>
        <v>5.7973192766236359E-4</v>
      </c>
      <c r="P227" s="6">
        <f t="shared" si="89"/>
        <v>9.5159736094907466E-4</v>
      </c>
      <c r="Q227" s="6">
        <f t="shared" si="90"/>
        <v>-1.1207495573151149E-5</v>
      </c>
      <c r="R227" s="6">
        <f t="shared" si="91"/>
        <v>-7.4807437050861125E-4</v>
      </c>
      <c r="S227" s="6">
        <f t="shared" si="92"/>
        <v>5.867245556832712E-3</v>
      </c>
      <c r="T227" s="6">
        <f t="shared" si="93"/>
        <v>5.3334787918468685E-4</v>
      </c>
      <c r="U227" s="6">
        <f t="shared" si="94"/>
        <v>3.9081096828752493E-4</v>
      </c>
      <c r="V227" s="6">
        <f t="shared" si="95"/>
        <v>1.9702715661917836E-4</v>
      </c>
      <c r="W227" s="6">
        <f t="shared" si="96"/>
        <v>-6.1376051064876425E-4</v>
      </c>
      <c r="X227" s="6">
        <f t="shared" si="97"/>
        <v>9.8435215436065704E-5</v>
      </c>
      <c r="Y227" s="6">
        <f t="shared" si="98"/>
        <v>1.3959601463584548E-3</v>
      </c>
      <c r="Z227" s="6">
        <f t="shared" si="87"/>
        <v>7.9500000000001236E-2</v>
      </c>
      <c r="AA227" s="6">
        <f t="shared" si="99"/>
        <v>1.7358385338428484E-4</v>
      </c>
      <c r="AC227" s="6">
        <f t="shared" si="100"/>
        <v>4.0614807427807875E-4</v>
      </c>
      <c r="AD227" s="6">
        <f t="shared" si="101"/>
        <v>7.7801350756478982E-4</v>
      </c>
      <c r="AE227" s="6">
        <f t="shared" si="102"/>
        <v>-1.8479134895743599E-4</v>
      </c>
      <c r="AF227" s="6">
        <f t="shared" si="103"/>
        <v>-9.2165822389289609E-4</v>
      </c>
      <c r="AG227" s="6">
        <f t="shared" si="104"/>
        <v>5.6936617034484271E-3</v>
      </c>
      <c r="AH227" s="6">
        <f t="shared" si="105"/>
        <v>3.5976402580040201E-4</v>
      </c>
      <c r="AI227" s="6">
        <f t="shared" si="106"/>
        <v>2.1722711490324009E-4</v>
      </c>
      <c r="AJ227" s="6">
        <f t="shared" si="107"/>
        <v>2.344330323489352E-5</v>
      </c>
      <c r="AK227" s="6">
        <f t="shared" si="108"/>
        <v>-7.8734436403304908E-4</v>
      </c>
      <c r="AL227" s="6">
        <f t="shared" si="109"/>
        <v>-7.5148637948219132E-5</v>
      </c>
      <c r="AM227" s="6">
        <f t="shared" si="110"/>
        <v>1.2223762929741699E-3</v>
      </c>
      <c r="AN227" s="6"/>
      <c r="AO227" s="6"/>
      <c r="AP227" s="6"/>
    </row>
    <row r="228" spans="1:42" x14ac:dyDescent="0.35">
      <c r="A228" s="7">
        <v>45418</v>
      </c>
      <c r="B228">
        <v>55.887900000000002</v>
      </c>
      <c r="C228">
        <v>58.2179</v>
      </c>
      <c r="D228">
        <v>26.767800000000001</v>
      </c>
      <c r="E228">
        <v>30.210899999999999</v>
      </c>
      <c r="F228">
        <v>23.4011</v>
      </c>
      <c r="G228">
        <v>32.999099999999999</v>
      </c>
      <c r="H228">
        <v>28.146599999999999</v>
      </c>
      <c r="I228">
        <v>57.352499999999999</v>
      </c>
      <c r="J228">
        <v>57.025500000000001</v>
      </c>
      <c r="K228">
        <v>53.375207000000003</v>
      </c>
      <c r="L228">
        <v>11268.23</v>
      </c>
      <c r="M228">
        <v>4.4869000000000003</v>
      </c>
      <c r="O228" s="6">
        <f t="shared" si="88"/>
        <v>0</v>
      </c>
      <c r="P228" s="6">
        <f t="shared" si="89"/>
        <v>1.8898103145859046E-4</v>
      </c>
      <c r="Q228" s="6">
        <f t="shared" si="90"/>
        <v>6.0183091168042324E-4</v>
      </c>
      <c r="R228" s="6">
        <f t="shared" si="91"/>
        <v>0</v>
      </c>
      <c r="S228" s="6">
        <f t="shared" si="92"/>
        <v>1.9610109910812579E-3</v>
      </c>
      <c r="T228" s="6">
        <f t="shared" si="93"/>
        <v>8.8565631075598894E-4</v>
      </c>
      <c r="U228" s="6">
        <f t="shared" si="94"/>
        <v>1.9544367490964554E-4</v>
      </c>
      <c r="V228" s="6">
        <f t="shared" si="95"/>
        <v>5.9317672304759483E-4</v>
      </c>
      <c r="W228" s="6">
        <f t="shared" si="96"/>
        <v>2.0521347463242634E-4</v>
      </c>
      <c r="X228" s="6">
        <f t="shared" si="97"/>
        <v>3.9393345478466735E-4</v>
      </c>
      <c r="Y228" s="6">
        <f t="shared" si="98"/>
        <v>1.035349097443139E-2</v>
      </c>
      <c r="Z228" s="6">
        <f t="shared" si="87"/>
        <v>6.1999999999997613E-2</v>
      </c>
      <c r="AA228" s="6">
        <f t="shared" si="99"/>
        <v>1.7418786222611615E-4</v>
      </c>
      <c r="AC228" s="6">
        <f t="shared" si="100"/>
        <v>-1.7418786222611615E-4</v>
      </c>
      <c r="AD228" s="6">
        <f t="shared" si="101"/>
        <v>1.4793169232474312E-5</v>
      </c>
      <c r="AE228" s="6">
        <f t="shared" si="102"/>
        <v>4.2764304945430709E-4</v>
      </c>
      <c r="AF228" s="6">
        <f t="shared" si="103"/>
        <v>-1.7418786222611615E-4</v>
      </c>
      <c r="AG228" s="6">
        <f t="shared" si="104"/>
        <v>1.7868231288551417E-3</v>
      </c>
      <c r="AH228" s="6">
        <f t="shared" si="105"/>
        <v>7.1146844852987279E-4</v>
      </c>
      <c r="AI228" s="6">
        <f t="shared" si="106"/>
        <v>2.1255812683529385E-5</v>
      </c>
      <c r="AJ228" s="6">
        <f t="shared" si="107"/>
        <v>4.1898886082147868E-4</v>
      </c>
      <c r="AK228" s="6">
        <f t="shared" si="108"/>
        <v>3.1025612406310188E-5</v>
      </c>
      <c r="AL228" s="6">
        <f t="shared" si="109"/>
        <v>2.1974559255855119E-4</v>
      </c>
      <c r="AM228" s="6">
        <f t="shared" si="110"/>
        <v>1.0179303112205274E-2</v>
      </c>
      <c r="AN228" s="6"/>
      <c r="AO228" s="6"/>
      <c r="AP228" s="6"/>
    </row>
    <row r="229" spans="1:42" x14ac:dyDescent="0.35">
      <c r="A229" s="7">
        <v>45415</v>
      </c>
      <c r="B229">
        <v>55.887900000000002</v>
      </c>
      <c r="C229">
        <v>58.206899999999997</v>
      </c>
      <c r="D229">
        <v>26.7517</v>
      </c>
      <c r="E229">
        <v>30.210899999999999</v>
      </c>
      <c r="F229">
        <v>23.3553</v>
      </c>
      <c r="G229">
        <v>32.969900000000003</v>
      </c>
      <c r="H229">
        <v>28.141100000000002</v>
      </c>
      <c r="I229">
        <v>57.3185</v>
      </c>
      <c r="J229">
        <v>57.013800000000003</v>
      </c>
      <c r="K229">
        <v>53.354188999999998</v>
      </c>
      <c r="L229">
        <v>11152.76</v>
      </c>
      <c r="M229">
        <v>4.4992999999999999</v>
      </c>
      <c r="O229" s="6">
        <f t="shared" si="88"/>
        <v>3.8842806562833232E-4</v>
      </c>
      <c r="P229" s="6">
        <f t="shared" si="89"/>
        <v>3.7982428400540336E-4</v>
      </c>
      <c r="Q229" s="6">
        <f t="shared" si="90"/>
        <v>3.9265253616149742E-4</v>
      </c>
      <c r="R229" s="6">
        <f t="shared" si="91"/>
        <v>2.6251335798059827E-3</v>
      </c>
      <c r="S229" s="6">
        <f t="shared" si="92"/>
        <v>8.8943989909024967E-3</v>
      </c>
      <c r="T229" s="6">
        <f t="shared" si="93"/>
        <v>4.9929738676648405E-3</v>
      </c>
      <c r="U229" s="6">
        <f t="shared" si="94"/>
        <v>3.8748391408538474E-4</v>
      </c>
      <c r="V229" s="6">
        <f t="shared" si="95"/>
        <v>0</v>
      </c>
      <c r="W229" s="6">
        <f t="shared" si="96"/>
        <v>9.2343560177821082E-4</v>
      </c>
      <c r="X229" s="6">
        <f t="shared" si="97"/>
        <v>0</v>
      </c>
      <c r="Y229" s="6">
        <f t="shared" si="98"/>
        <v>1.2606785419528643E-2</v>
      </c>
      <c r="Z229" s="6">
        <f t="shared" si="87"/>
        <v>0.35400000000000098</v>
      </c>
      <c r="AA229" s="6">
        <f t="shared" si="99"/>
        <v>1.7465884961187506E-4</v>
      </c>
      <c r="AC229" s="6">
        <f t="shared" si="100"/>
        <v>2.1376921601645726E-4</v>
      </c>
      <c r="AD229" s="6">
        <f t="shared" si="101"/>
        <v>2.051654343935283E-4</v>
      </c>
      <c r="AE229" s="6">
        <f t="shared" si="102"/>
        <v>2.1799368654962237E-4</v>
      </c>
      <c r="AF229" s="6">
        <f t="shared" si="103"/>
        <v>2.4504747301941077E-3</v>
      </c>
      <c r="AG229" s="6">
        <f t="shared" si="104"/>
        <v>8.7197401412906217E-3</v>
      </c>
      <c r="AH229" s="6">
        <f t="shared" si="105"/>
        <v>4.8183150180529655E-3</v>
      </c>
      <c r="AI229" s="6">
        <f t="shared" si="106"/>
        <v>2.1282506447350968E-4</v>
      </c>
      <c r="AJ229" s="6">
        <f t="shared" si="107"/>
        <v>-1.7465884961187506E-4</v>
      </c>
      <c r="AK229" s="6">
        <f t="shared" si="108"/>
        <v>7.4877675216633577E-4</v>
      </c>
      <c r="AL229" s="6">
        <f t="shared" si="109"/>
        <v>-1.7465884961187506E-4</v>
      </c>
      <c r="AM229" s="6">
        <f t="shared" si="110"/>
        <v>1.2432126569916768E-2</v>
      </c>
      <c r="AN229" s="6"/>
      <c r="AO229" s="6"/>
      <c r="AP229" s="6"/>
    </row>
    <row r="230" spans="1:42" x14ac:dyDescent="0.35">
      <c r="A230" s="7">
        <v>45414</v>
      </c>
      <c r="B230">
        <v>55.866199999999999</v>
      </c>
      <c r="C230">
        <v>58.184800000000003</v>
      </c>
      <c r="D230">
        <v>26.741199999999999</v>
      </c>
      <c r="E230">
        <v>30.131799999999998</v>
      </c>
      <c r="F230">
        <v>23.1494</v>
      </c>
      <c r="G230">
        <v>32.806100000000001</v>
      </c>
      <c r="H230">
        <v>28.130199999999999</v>
      </c>
      <c r="I230">
        <v>57.3185</v>
      </c>
      <c r="J230">
        <v>56.961199999999998</v>
      </c>
      <c r="K230">
        <v>53.354188999999998</v>
      </c>
      <c r="L230">
        <v>11013.91</v>
      </c>
      <c r="M230">
        <v>4.5701000000000001</v>
      </c>
      <c r="O230" s="6">
        <f t="shared" si="88"/>
        <v>1.9335641674755877E-4</v>
      </c>
      <c r="P230" s="6">
        <f t="shared" si="89"/>
        <v>-1.8901707683360858E-4</v>
      </c>
      <c r="Q230" s="6">
        <f t="shared" si="90"/>
        <v>1.783198969041333E-3</v>
      </c>
      <c r="R230" s="6">
        <f t="shared" si="91"/>
        <v>7.6722010581664613E-4</v>
      </c>
      <c r="S230" s="6">
        <f t="shared" si="92"/>
        <v>6.228782801083188E-3</v>
      </c>
      <c r="T230" s="6">
        <f t="shared" si="93"/>
        <v>1.428601954254205E-3</v>
      </c>
      <c r="U230" s="6">
        <f t="shared" si="94"/>
        <v>3.9119178354996009E-4</v>
      </c>
      <c r="V230" s="6">
        <f t="shared" si="95"/>
        <v>7.9269325390107781E-4</v>
      </c>
      <c r="W230" s="6">
        <f t="shared" si="96"/>
        <v>0</v>
      </c>
      <c r="X230" s="6">
        <f t="shared" si="97"/>
        <v>7.8848813327780931E-4</v>
      </c>
      <c r="Y230" s="6">
        <f t="shared" si="98"/>
        <v>9.1441262732370188E-3</v>
      </c>
      <c r="Z230" s="6">
        <f t="shared" si="87"/>
        <v>0.38949999999999818</v>
      </c>
      <c r="AA230" s="6">
        <f t="shared" si="99"/>
        <v>1.7734696982585341E-4</v>
      </c>
      <c r="AC230" s="6">
        <f t="shared" si="100"/>
        <v>1.6009446921705361E-5</v>
      </c>
      <c r="AD230" s="6">
        <f t="shared" si="101"/>
        <v>-3.6636404665946198E-4</v>
      </c>
      <c r="AE230" s="6">
        <f t="shared" si="102"/>
        <v>1.6058519992154796E-3</v>
      </c>
      <c r="AF230" s="6">
        <f t="shared" si="103"/>
        <v>5.8987313599079272E-4</v>
      </c>
      <c r="AG230" s="6">
        <f t="shared" si="104"/>
        <v>6.0514358312573346E-3</v>
      </c>
      <c r="AH230" s="6">
        <f t="shared" si="105"/>
        <v>1.2512549844283516E-3</v>
      </c>
      <c r="AI230" s="6">
        <f t="shared" si="106"/>
        <v>2.1384481372410669E-4</v>
      </c>
      <c r="AJ230" s="6">
        <f t="shared" si="107"/>
        <v>6.153462840752244E-4</v>
      </c>
      <c r="AK230" s="6">
        <f t="shared" si="108"/>
        <v>-1.7734696982585341E-4</v>
      </c>
      <c r="AL230" s="6">
        <f t="shared" si="109"/>
        <v>6.111411634519559E-4</v>
      </c>
      <c r="AM230" s="6">
        <f t="shared" si="110"/>
        <v>8.9667793034111654E-3</v>
      </c>
      <c r="AN230" s="6"/>
      <c r="AO230" s="6"/>
      <c r="AP230" s="6"/>
    </row>
    <row r="231" spans="1:42" x14ac:dyDescent="0.35">
      <c r="A231" s="7">
        <v>45413</v>
      </c>
      <c r="B231">
        <v>55.855400000000003</v>
      </c>
      <c r="C231">
        <v>58.195799999999998</v>
      </c>
      <c r="D231">
        <v>26.6936</v>
      </c>
      <c r="E231">
        <v>30.108699999999999</v>
      </c>
      <c r="F231">
        <v>23.0061</v>
      </c>
      <c r="G231">
        <v>32.759300000000003</v>
      </c>
      <c r="H231">
        <v>28.119199999999999</v>
      </c>
      <c r="I231">
        <v>57.273099999999999</v>
      </c>
      <c r="J231">
        <v>56.961199999999998</v>
      </c>
      <c r="K231">
        <v>53.312153000000002</v>
      </c>
      <c r="L231">
        <v>10914.11</v>
      </c>
      <c r="M231">
        <v>4.6479999999999997</v>
      </c>
      <c r="O231" s="6">
        <f t="shared" ref="O231:Y231" si="111">B231/B233-1</f>
        <v>9.8206829317248889E-4</v>
      </c>
      <c r="P231" s="6">
        <f t="shared" si="111"/>
        <v>2.3631296655448608E-3</v>
      </c>
      <c r="Q231" s="6">
        <f t="shared" si="111"/>
        <v>-7.9730786939125053E-4</v>
      </c>
      <c r="R231" s="6">
        <f t="shared" si="111"/>
        <v>-2.6004399215562302E-3</v>
      </c>
      <c r="S231" s="6">
        <f t="shared" si="111"/>
        <v>4.2341253039186455E-3</v>
      </c>
      <c r="T231" s="6">
        <f t="shared" si="111"/>
        <v>9.7165991902836701E-4</v>
      </c>
      <c r="U231" s="6">
        <f t="shared" si="111"/>
        <v>1.9563415701240316E-4</v>
      </c>
      <c r="V231" s="6">
        <f t="shared" si="111"/>
        <v>4.7863857023311418E-4</v>
      </c>
      <c r="W231" s="6">
        <f t="shared" si="111"/>
        <v>2.3354680330611721E-4</v>
      </c>
      <c r="X231" s="6">
        <f t="shared" si="111"/>
        <v>6.6922565613780627E-4</v>
      </c>
      <c r="Y231" s="6">
        <f t="shared" si="111"/>
        <v>-3.4287039590344959E-3</v>
      </c>
      <c r="Z231" s="6">
        <f>-5*(M231-M233)</f>
        <v>0.33700000000000063</v>
      </c>
      <c r="AA231" s="6">
        <f t="shared" si="99"/>
        <v>1.8030256762524566E-4</v>
      </c>
      <c r="AC231" s="6">
        <f t="shared" si="100"/>
        <v>8.0176572554724324E-4</v>
      </c>
      <c r="AD231" s="6">
        <f t="shared" si="101"/>
        <v>2.1828270979196152E-3</v>
      </c>
      <c r="AE231" s="6">
        <f t="shared" si="102"/>
        <v>-9.7761043701649619E-4</v>
      </c>
      <c r="AF231" s="6">
        <f t="shared" si="103"/>
        <v>-2.7807424891814758E-3</v>
      </c>
      <c r="AG231" s="6">
        <f t="shared" si="104"/>
        <v>4.0538227362933998E-3</v>
      </c>
      <c r="AH231" s="6">
        <f t="shared" si="105"/>
        <v>7.9135735140312136E-4</v>
      </c>
      <c r="AI231" s="6">
        <f t="shared" si="106"/>
        <v>1.5331589387157507E-5</v>
      </c>
      <c r="AJ231" s="6">
        <f t="shared" si="107"/>
        <v>2.9833600260786852E-4</v>
      </c>
      <c r="AK231" s="6">
        <f t="shared" si="108"/>
        <v>5.3244235680871554E-5</v>
      </c>
      <c r="AL231" s="6">
        <f t="shared" si="109"/>
        <v>4.8892308851256061E-4</v>
      </c>
      <c r="AM231" s="6">
        <f t="shared" si="110"/>
        <v>-3.6090065266597415E-3</v>
      </c>
      <c r="AN231" s="6"/>
      <c r="AO231" s="6"/>
      <c r="AP231" s="6"/>
    </row>
    <row r="232" spans="1:42" x14ac:dyDescent="0.35">
      <c r="A232" s="7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</row>
    <row r="233" spans="1:42" x14ac:dyDescent="0.35">
      <c r="A233" s="7">
        <v>45412</v>
      </c>
      <c r="B233">
        <v>55.800600000000003</v>
      </c>
      <c r="C233">
        <v>58.058599999999998</v>
      </c>
      <c r="D233">
        <v>26.7149</v>
      </c>
      <c r="E233">
        <v>30.187200000000001</v>
      </c>
      <c r="F233">
        <v>22.909099999999999</v>
      </c>
      <c r="G233">
        <v>32.727499999999999</v>
      </c>
      <c r="H233">
        <v>28.113700000000001</v>
      </c>
      <c r="I233">
        <v>57.245699999999999</v>
      </c>
      <c r="J233">
        <v>56.947899999999997</v>
      </c>
      <c r="K233">
        <v>53.276499000000001</v>
      </c>
      <c r="L233">
        <v>10951.66</v>
      </c>
      <c r="M233">
        <v>4.7153999999999998</v>
      </c>
      <c r="O233" s="6">
        <f t="shared" si="88"/>
        <v>0</v>
      </c>
      <c r="P233" s="6">
        <f t="shared" si="89"/>
        <v>-9.4642218000606793E-4</v>
      </c>
      <c r="Q233" s="6">
        <f t="shared" si="90"/>
        <v>3.6697110289796164E-4</v>
      </c>
      <c r="R233" s="6">
        <f t="shared" si="91"/>
        <v>1.858538657604214E-3</v>
      </c>
      <c r="S233" s="6">
        <f t="shared" si="92"/>
        <v>-4.9737134879268563E-4</v>
      </c>
      <c r="T233" s="6">
        <f t="shared" si="93"/>
        <v>-2.8335948568730673E-3</v>
      </c>
      <c r="U233" s="6">
        <f t="shared" si="94"/>
        <v>3.9142146484150153E-4</v>
      </c>
      <c r="V233" s="6">
        <f t="shared" si="95"/>
        <v>0</v>
      </c>
      <c r="W233" s="6">
        <f t="shared" si="96"/>
        <v>1.0185785209881892E-4</v>
      </c>
      <c r="X233" s="6">
        <f t="shared" si="97"/>
        <v>0</v>
      </c>
      <c r="Y233" s="6">
        <f t="shared" si="98"/>
        <v>-1.5694374040559844E-2</v>
      </c>
      <c r="Z233" s="6">
        <f t="shared" ref="Z233:Z295" si="112">-5*(M233-M234)</f>
        <v>-0.35449999999999982</v>
      </c>
      <c r="AA233" s="6">
        <f t="shared" si="99"/>
        <v>1.8285801802608859E-4</v>
      </c>
      <c r="AC233" s="6">
        <f t="shared" si="100"/>
        <v>-1.8285801802608859E-4</v>
      </c>
      <c r="AD233" s="6">
        <f t="shared" si="101"/>
        <v>-1.1292801980321565E-3</v>
      </c>
      <c r="AE233" s="6">
        <f t="shared" si="102"/>
        <v>1.8411308487187306E-4</v>
      </c>
      <c r="AF233" s="6">
        <f t="shared" si="103"/>
        <v>1.6756806395781254E-3</v>
      </c>
      <c r="AG233" s="6">
        <f t="shared" si="104"/>
        <v>-6.8022936681877422E-4</v>
      </c>
      <c r="AH233" s="6">
        <f t="shared" si="105"/>
        <v>-3.0164528748991559E-3</v>
      </c>
      <c r="AI233" s="6">
        <f t="shared" si="106"/>
        <v>2.0856344681541295E-4</v>
      </c>
      <c r="AJ233" s="6">
        <f t="shared" si="107"/>
        <v>-1.8285801802608859E-4</v>
      </c>
      <c r="AK233" s="6">
        <f t="shared" si="108"/>
        <v>-8.1000165927269663E-5</v>
      </c>
      <c r="AL233" s="6">
        <f t="shared" si="109"/>
        <v>-1.8285801802608859E-4</v>
      </c>
      <c r="AM233" s="6">
        <f t="shared" si="110"/>
        <v>-1.5877232058585933E-2</v>
      </c>
      <c r="AN233" s="6"/>
      <c r="AO233" s="6"/>
      <c r="AP233" s="6"/>
    </row>
    <row r="234" spans="1:42" x14ac:dyDescent="0.35">
      <c r="A234" s="7">
        <v>45411</v>
      </c>
      <c r="B234">
        <v>55.800600000000003</v>
      </c>
      <c r="C234">
        <v>58.113599999999998</v>
      </c>
      <c r="D234">
        <v>26.705100000000002</v>
      </c>
      <c r="E234">
        <v>30.1312</v>
      </c>
      <c r="F234">
        <v>22.920500000000001</v>
      </c>
      <c r="G234">
        <v>32.820500000000003</v>
      </c>
      <c r="H234">
        <v>28.102699999999999</v>
      </c>
      <c r="I234">
        <v>57.245699999999999</v>
      </c>
      <c r="J234">
        <v>56.942100000000003</v>
      </c>
      <c r="K234">
        <v>53.276499000000001</v>
      </c>
      <c r="L234">
        <v>11126.28</v>
      </c>
      <c r="M234">
        <v>4.6444999999999999</v>
      </c>
      <c r="O234" s="6">
        <f t="shared" si="88"/>
        <v>3.8544903019244181E-4</v>
      </c>
      <c r="P234" s="6">
        <f t="shared" si="89"/>
        <v>-1.8924861418401218E-4</v>
      </c>
      <c r="Q234" s="6">
        <f t="shared" si="90"/>
        <v>-3.9677043835639747E-4</v>
      </c>
      <c r="R234" s="6">
        <f t="shared" si="91"/>
        <v>1.3059992888451166E-3</v>
      </c>
      <c r="S234" s="6">
        <f t="shared" si="92"/>
        <v>6.9418370109075589E-4</v>
      </c>
      <c r="T234" s="6">
        <f t="shared" si="93"/>
        <v>3.1972221458069772E-3</v>
      </c>
      <c r="U234" s="6">
        <f t="shared" si="94"/>
        <v>0</v>
      </c>
      <c r="V234" s="6">
        <f t="shared" si="95"/>
        <v>0</v>
      </c>
      <c r="W234" s="6">
        <f t="shared" si="96"/>
        <v>6.1503749092817195E-4</v>
      </c>
      <c r="X234" s="6">
        <f t="shared" si="97"/>
        <v>2.060432184991523E-4</v>
      </c>
      <c r="Y234" s="6">
        <f t="shared" si="98"/>
        <v>3.229802911691726E-3</v>
      </c>
      <c r="Z234" s="6">
        <f t="shared" si="112"/>
        <v>0.21250000000000213</v>
      </c>
      <c r="AA234" s="6">
        <f t="shared" si="99"/>
        <v>1.8016982142388116E-4</v>
      </c>
      <c r="AC234" s="6">
        <f t="shared" si="100"/>
        <v>2.0527920876856065E-4</v>
      </c>
      <c r="AD234" s="6">
        <f t="shared" si="101"/>
        <v>-3.6941843560789334E-4</v>
      </c>
      <c r="AE234" s="6">
        <f t="shared" si="102"/>
        <v>-5.7694025978027863E-4</v>
      </c>
      <c r="AF234" s="6">
        <f t="shared" si="103"/>
        <v>1.1258294674212355E-3</v>
      </c>
      <c r="AG234" s="6">
        <f t="shared" si="104"/>
        <v>5.1401387966687473E-4</v>
      </c>
      <c r="AH234" s="6">
        <f t="shared" si="105"/>
        <v>3.017052324383096E-3</v>
      </c>
      <c r="AI234" s="6">
        <f t="shared" si="106"/>
        <v>-1.8016982142388116E-4</v>
      </c>
      <c r="AJ234" s="6">
        <f t="shared" si="107"/>
        <v>-1.8016982142388116E-4</v>
      </c>
      <c r="AK234" s="6">
        <f t="shared" si="108"/>
        <v>4.3486766950429079E-4</v>
      </c>
      <c r="AL234" s="6">
        <f t="shared" si="109"/>
        <v>2.5873397075271143E-5</v>
      </c>
      <c r="AM234" s="6">
        <f t="shared" si="110"/>
        <v>3.0496330902678448E-3</v>
      </c>
      <c r="AN234" s="6"/>
      <c r="AO234" s="6"/>
      <c r="AP234" s="6"/>
    </row>
    <row r="235" spans="1:42" x14ac:dyDescent="0.35">
      <c r="A235" s="7">
        <v>45408</v>
      </c>
      <c r="B235">
        <v>55.7791</v>
      </c>
      <c r="C235">
        <v>58.124600000000001</v>
      </c>
      <c r="D235">
        <v>26.715699999999998</v>
      </c>
      <c r="E235">
        <v>30.091899999999999</v>
      </c>
      <c r="F235">
        <v>22.904599999999999</v>
      </c>
      <c r="G235">
        <v>32.715899999999998</v>
      </c>
      <c r="H235">
        <v>28.102699999999999</v>
      </c>
      <c r="I235">
        <v>57.245699999999999</v>
      </c>
      <c r="J235">
        <v>56.9071</v>
      </c>
      <c r="K235">
        <v>53.265523999999999</v>
      </c>
      <c r="L235">
        <v>11090.46</v>
      </c>
      <c r="M235">
        <v>4.6870000000000003</v>
      </c>
      <c r="O235" s="6">
        <f t="shared" si="88"/>
        <v>9.6724641634304831E-4</v>
      </c>
      <c r="P235" s="6">
        <f t="shared" si="89"/>
        <v>2.0878050462471709E-3</v>
      </c>
      <c r="Q235" s="6">
        <f t="shared" si="90"/>
        <v>4.3439022472191446E-4</v>
      </c>
      <c r="R235" s="6">
        <f t="shared" si="91"/>
        <v>1.6776792104256089E-3</v>
      </c>
      <c r="S235" s="6">
        <f t="shared" si="92"/>
        <v>4.8257043334825056E-3</v>
      </c>
      <c r="T235" s="6">
        <f t="shared" si="93"/>
        <v>3.2074771628238796E-3</v>
      </c>
      <c r="U235" s="6">
        <f t="shared" si="94"/>
        <v>7.7989231076025511E-4</v>
      </c>
      <c r="V235" s="6">
        <f t="shared" si="95"/>
        <v>1.9568616830767382E-4</v>
      </c>
      <c r="W235" s="6">
        <f t="shared" si="96"/>
        <v>8.1602934891766843E-4</v>
      </c>
      <c r="X235" s="6">
        <f t="shared" si="97"/>
        <v>1.8645928538507661E-4</v>
      </c>
      <c r="Y235" s="6">
        <f t="shared" si="98"/>
        <v>1.0225720063398169E-2</v>
      </c>
      <c r="Z235" s="6">
        <f t="shared" si="112"/>
        <v>0.15949999999999687</v>
      </c>
      <c r="AA235" s="6">
        <f t="shared" si="99"/>
        <v>1.8178144048408562E-4</v>
      </c>
      <c r="AC235" s="6">
        <f t="shared" si="100"/>
        <v>7.8546497585896269E-4</v>
      </c>
      <c r="AD235" s="6">
        <f t="shared" si="101"/>
        <v>1.9060236057630853E-3</v>
      </c>
      <c r="AE235" s="6">
        <f t="shared" si="102"/>
        <v>2.5260878423782884E-4</v>
      </c>
      <c r="AF235" s="6">
        <f t="shared" si="103"/>
        <v>1.4958977699415232E-3</v>
      </c>
      <c r="AG235" s="6">
        <f t="shared" si="104"/>
        <v>4.64392289299842E-3</v>
      </c>
      <c r="AH235" s="6">
        <f t="shared" si="105"/>
        <v>3.025695722339794E-3</v>
      </c>
      <c r="AI235" s="6">
        <f t="shared" si="106"/>
        <v>5.9811087027616949E-4</v>
      </c>
      <c r="AJ235" s="6">
        <f t="shared" si="107"/>
        <v>1.3904727823588203E-5</v>
      </c>
      <c r="AK235" s="6">
        <f t="shared" si="108"/>
        <v>6.3424790843358281E-4</v>
      </c>
      <c r="AL235" s="6">
        <f t="shared" si="109"/>
        <v>4.6778449009909906E-6</v>
      </c>
      <c r="AM235" s="6">
        <f t="shared" si="110"/>
        <v>1.0043938622914084E-2</v>
      </c>
      <c r="AN235" s="6"/>
      <c r="AO235" s="6"/>
      <c r="AP235" s="6"/>
    </row>
    <row r="236" spans="1:42" x14ac:dyDescent="0.35">
      <c r="A236" s="7">
        <v>45407</v>
      </c>
      <c r="B236">
        <v>55.725200000000001</v>
      </c>
      <c r="C236">
        <v>58.003500000000003</v>
      </c>
      <c r="D236">
        <v>26.7041</v>
      </c>
      <c r="E236">
        <v>30.041499999999999</v>
      </c>
      <c r="F236">
        <v>22.794599999999999</v>
      </c>
      <c r="G236">
        <v>32.6113</v>
      </c>
      <c r="H236">
        <v>28.0808</v>
      </c>
      <c r="I236">
        <v>57.234499999999997</v>
      </c>
      <c r="J236">
        <v>56.860700000000001</v>
      </c>
      <c r="K236">
        <v>53.255594000000002</v>
      </c>
      <c r="L236">
        <v>10978.2</v>
      </c>
      <c r="M236">
        <v>4.7188999999999997</v>
      </c>
      <c r="O236" s="6">
        <f t="shared" si="88"/>
        <v>7.7223960260197622E-4</v>
      </c>
      <c r="P236" s="6">
        <f t="shared" si="89"/>
        <v>-4.346281200273916E-3</v>
      </c>
      <c r="Q236" s="6">
        <f t="shared" si="90"/>
        <v>5.8827055949395302E-4</v>
      </c>
      <c r="R236" s="6">
        <f t="shared" si="91"/>
        <v>-1.8637405939347929E-4</v>
      </c>
      <c r="S236" s="6">
        <f t="shared" si="92"/>
        <v>-6.4855252490912951E-3</v>
      </c>
      <c r="T236" s="6">
        <f t="shared" si="93"/>
        <v>0</v>
      </c>
      <c r="U236" s="6">
        <f t="shared" si="94"/>
        <v>1.9590173568939662E-4</v>
      </c>
      <c r="V236" s="6">
        <f t="shared" si="95"/>
        <v>7.886076790453167E-4</v>
      </c>
      <c r="W236" s="6">
        <f t="shared" si="96"/>
        <v>7.1453587726888479E-4</v>
      </c>
      <c r="X236" s="6">
        <f t="shared" si="97"/>
        <v>7.8569868288269618E-4</v>
      </c>
      <c r="Y236" s="6">
        <f t="shared" si="98"/>
        <v>-4.5572999312686324E-3</v>
      </c>
      <c r="Z236" s="6">
        <f t="shared" si="112"/>
        <v>-0.3125</v>
      </c>
      <c r="AA236" s="6">
        <f t="shared" si="99"/>
        <v>1.8299067470639585E-4</v>
      </c>
      <c r="AC236" s="6">
        <f t="shared" si="100"/>
        <v>5.8924892789558037E-4</v>
      </c>
      <c r="AD236" s="6">
        <f t="shared" si="101"/>
        <v>-4.5292718749803118E-3</v>
      </c>
      <c r="AE236" s="6">
        <f t="shared" si="102"/>
        <v>4.0527988478755717E-4</v>
      </c>
      <c r="AF236" s="6">
        <f t="shared" si="103"/>
        <v>-3.6936473409987514E-4</v>
      </c>
      <c r="AG236" s="6">
        <f t="shared" si="104"/>
        <v>-6.668515923797691E-3</v>
      </c>
      <c r="AH236" s="6">
        <f t="shared" si="105"/>
        <v>-1.8299067470639585E-4</v>
      </c>
      <c r="AI236" s="6">
        <f t="shared" si="106"/>
        <v>1.2911060983000766E-5</v>
      </c>
      <c r="AJ236" s="6">
        <f t="shared" si="107"/>
        <v>6.0561700433892085E-4</v>
      </c>
      <c r="AK236" s="6">
        <f t="shared" si="108"/>
        <v>5.3154520256248894E-4</v>
      </c>
      <c r="AL236" s="6">
        <f t="shared" si="109"/>
        <v>6.0270800817630032E-4</v>
      </c>
      <c r="AM236" s="6">
        <f t="shared" si="110"/>
        <v>-4.7402906059750283E-3</v>
      </c>
      <c r="AN236" s="6"/>
      <c r="AO236" s="6"/>
      <c r="AP236" s="6"/>
    </row>
    <row r="237" spans="1:42" x14ac:dyDescent="0.35">
      <c r="A237" s="7">
        <v>45406</v>
      </c>
      <c r="B237">
        <v>55.682200000000002</v>
      </c>
      <c r="C237">
        <v>58.256700000000002</v>
      </c>
      <c r="D237">
        <v>26.688400000000001</v>
      </c>
      <c r="E237">
        <v>30.0471</v>
      </c>
      <c r="F237">
        <v>22.9434</v>
      </c>
      <c r="G237">
        <v>32.6113</v>
      </c>
      <c r="H237">
        <v>28.075299999999999</v>
      </c>
      <c r="I237">
        <v>57.189399999999999</v>
      </c>
      <c r="J237">
        <v>56.820099999999996</v>
      </c>
      <c r="K237">
        <v>53.213783999999997</v>
      </c>
      <c r="L237">
        <v>11028.46</v>
      </c>
      <c r="M237">
        <v>4.6563999999999997</v>
      </c>
      <c r="O237" s="6">
        <f t="shared" si="88"/>
        <v>-5.7974135996907705E-4</v>
      </c>
      <c r="P237" s="6">
        <f t="shared" si="89"/>
        <v>3.7924344293085444E-3</v>
      </c>
      <c r="Q237" s="6">
        <f t="shared" si="90"/>
        <v>-3.9327462929172885E-4</v>
      </c>
      <c r="R237" s="6">
        <f t="shared" si="91"/>
        <v>-3.7260922939752472E-4</v>
      </c>
      <c r="S237" s="6">
        <f t="shared" si="92"/>
        <v>-9.9711316145834061E-4</v>
      </c>
      <c r="T237" s="6">
        <f t="shared" si="93"/>
        <v>-3.9035892862051558E-3</v>
      </c>
      <c r="U237" s="6">
        <f t="shared" si="94"/>
        <v>0</v>
      </c>
      <c r="V237" s="6">
        <f t="shared" si="95"/>
        <v>5.9136812490812041E-4</v>
      </c>
      <c r="W237" s="6">
        <f t="shared" si="96"/>
        <v>-3.0613591378936267E-4</v>
      </c>
      <c r="X237" s="6">
        <f t="shared" si="97"/>
        <v>9.8217283016843737E-5</v>
      </c>
      <c r="Y237" s="6">
        <f t="shared" si="98"/>
        <v>2.1766614729101796E-4</v>
      </c>
      <c r="Z237" s="6">
        <f t="shared" si="112"/>
        <v>-0.13749999999999929</v>
      </c>
      <c r="AA237" s="6">
        <f t="shared" si="99"/>
        <v>1.806211404669078E-4</v>
      </c>
      <c r="AC237" s="6">
        <f t="shared" si="100"/>
        <v>-7.6036250043598486E-4</v>
      </c>
      <c r="AD237" s="6">
        <f t="shared" si="101"/>
        <v>3.6118132888416365E-3</v>
      </c>
      <c r="AE237" s="6">
        <f t="shared" si="102"/>
        <v>-5.7389576975863665E-4</v>
      </c>
      <c r="AF237" s="6">
        <f t="shared" si="103"/>
        <v>-5.5323036986443253E-4</v>
      </c>
      <c r="AG237" s="6">
        <f t="shared" si="104"/>
        <v>-1.1777343019252484E-3</v>
      </c>
      <c r="AH237" s="6">
        <f t="shared" si="105"/>
        <v>-4.0842104266720636E-3</v>
      </c>
      <c r="AI237" s="6">
        <f t="shared" si="106"/>
        <v>-1.806211404669078E-4</v>
      </c>
      <c r="AJ237" s="6">
        <f t="shared" si="107"/>
        <v>4.107469844412126E-4</v>
      </c>
      <c r="AK237" s="6">
        <f t="shared" si="108"/>
        <v>-4.8675705425627047E-4</v>
      </c>
      <c r="AL237" s="6">
        <f t="shared" si="109"/>
        <v>-8.2403857450064066E-5</v>
      </c>
      <c r="AM237" s="6">
        <f t="shared" si="110"/>
        <v>3.704500682411016E-5</v>
      </c>
      <c r="AN237" s="6"/>
      <c r="AO237" s="6"/>
      <c r="AP237" s="6"/>
    </row>
    <row r="238" spans="1:42" x14ac:dyDescent="0.35">
      <c r="A238" s="7">
        <v>45405</v>
      </c>
      <c r="B238">
        <v>55.714500000000001</v>
      </c>
      <c r="C238">
        <v>58.0366</v>
      </c>
      <c r="D238">
        <v>26.698899999999998</v>
      </c>
      <c r="E238">
        <v>30.058299999999999</v>
      </c>
      <c r="F238">
        <v>22.9663</v>
      </c>
      <c r="G238">
        <v>32.739100000000001</v>
      </c>
      <c r="H238">
        <v>28.075299999999999</v>
      </c>
      <c r="I238">
        <v>57.1556</v>
      </c>
      <c r="J238">
        <v>56.837499999999999</v>
      </c>
      <c r="K238">
        <v>53.208557999999996</v>
      </c>
      <c r="L238">
        <v>11026.06</v>
      </c>
      <c r="M238">
        <v>4.6288999999999998</v>
      </c>
      <c r="O238" s="6">
        <f t="shared" si="88"/>
        <v>3.8784117903722937E-4</v>
      </c>
      <c r="P238" s="6">
        <f t="shared" si="89"/>
        <v>1.9129520641780751E-4</v>
      </c>
      <c r="Q238" s="6">
        <f t="shared" si="90"/>
        <v>2.0228936010509013E-3</v>
      </c>
      <c r="R238" s="6">
        <f t="shared" si="91"/>
        <v>3.7274811878673653E-4</v>
      </c>
      <c r="S238" s="6">
        <f t="shared" si="92"/>
        <v>3.5700864336716265E-3</v>
      </c>
      <c r="T238" s="6">
        <f t="shared" si="93"/>
        <v>3.9188870115574037E-3</v>
      </c>
      <c r="U238" s="6">
        <f t="shared" si="94"/>
        <v>5.8448478023009898E-4</v>
      </c>
      <c r="V238" s="6">
        <f t="shared" si="95"/>
        <v>-1.9591791039563766E-4</v>
      </c>
      <c r="W238" s="6">
        <f t="shared" si="96"/>
        <v>4.0834789832833174E-4</v>
      </c>
      <c r="X238" s="6">
        <f t="shared" si="97"/>
        <v>1.9647316015336536E-4</v>
      </c>
      <c r="Y238" s="6">
        <f t="shared" si="98"/>
        <v>1.1985715164192001E-2</v>
      </c>
      <c r="Z238" s="6">
        <f t="shared" si="112"/>
        <v>0.10750000000000259</v>
      </c>
      <c r="AA238" s="6">
        <f t="shared" si="99"/>
        <v>1.7957809885360554E-4</v>
      </c>
      <c r="AC238" s="6">
        <f t="shared" si="100"/>
        <v>2.0826308018362383E-4</v>
      </c>
      <c r="AD238" s="6">
        <f t="shared" si="101"/>
        <v>1.1717107564201967E-5</v>
      </c>
      <c r="AE238" s="6">
        <f t="shared" si="102"/>
        <v>1.8433155021972958E-3</v>
      </c>
      <c r="AF238" s="6">
        <f t="shared" si="103"/>
        <v>1.9317001993313099E-4</v>
      </c>
      <c r="AG238" s="6">
        <f t="shared" si="104"/>
        <v>3.3905083348180209E-3</v>
      </c>
      <c r="AH238" s="6">
        <f t="shared" si="105"/>
        <v>3.7393089127037982E-3</v>
      </c>
      <c r="AI238" s="6">
        <f t="shared" si="106"/>
        <v>4.0490668137649344E-4</v>
      </c>
      <c r="AJ238" s="6">
        <f t="shared" si="107"/>
        <v>-3.754960092492432E-4</v>
      </c>
      <c r="AK238" s="6">
        <f t="shared" si="108"/>
        <v>2.287697994747262E-4</v>
      </c>
      <c r="AL238" s="6">
        <f t="shared" si="109"/>
        <v>1.6895061299759817E-5</v>
      </c>
      <c r="AM238" s="6">
        <f t="shared" si="110"/>
        <v>1.1806137065338396E-2</v>
      </c>
      <c r="AN238" s="6"/>
      <c r="AO238" s="6"/>
      <c r="AP238" s="6"/>
    </row>
    <row r="239" spans="1:42" x14ac:dyDescent="0.35">
      <c r="A239" s="7">
        <v>45404</v>
      </c>
      <c r="B239">
        <v>55.692900000000002</v>
      </c>
      <c r="C239">
        <v>58.025500000000001</v>
      </c>
      <c r="D239">
        <v>26.645</v>
      </c>
      <c r="E239">
        <v>30.0471</v>
      </c>
      <c r="F239">
        <v>22.884599999999999</v>
      </c>
      <c r="G239">
        <v>32.6113</v>
      </c>
      <c r="H239">
        <v>28.058900000000001</v>
      </c>
      <c r="I239">
        <v>57.166800000000002</v>
      </c>
      <c r="J239">
        <v>56.814300000000003</v>
      </c>
      <c r="K239">
        <v>53.198106000000003</v>
      </c>
      <c r="L239">
        <v>10895.47</v>
      </c>
      <c r="M239">
        <v>4.6504000000000003</v>
      </c>
      <c r="O239" s="6">
        <f t="shared" si="88"/>
        <v>-1.938829916144913E-4</v>
      </c>
      <c r="P239" s="6">
        <f t="shared" si="89"/>
        <v>5.690390998835948E-4</v>
      </c>
      <c r="Q239" s="6">
        <f t="shared" si="90"/>
        <v>2.3021539433789595E-3</v>
      </c>
      <c r="R239" s="6">
        <f t="shared" si="91"/>
        <v>5.62766814739879E-4</v>
      </c>
      <c r="S239" s="6">
        <f t="shared" si="92"/>
        <v>1.308264820802707E-3</v>
      </c>
      <c r="T239" s="6">
        <f t="shared" si="93"/>
        <v>-3.5557844336342459E-4</v>
      </c>
      <c r="U239" s="6">
        <f t="shared" si="94"/>
        <v>-4.6328964155573082E-5</v>
      </c>
      <c r="V239" s="6">
        <f t="shared" si="95"/>
        <v>0</v>
      </c>
      <c r="W239" s="6">
        <f t="shared" si="96"/>
        <v>2.0597648699194337E-4</v>
      </c>
      <c r="X239" s="6">
        <f t="shared" si="97"/>
        <v>-9.8226930599021323E-5</v>
      </c>
      <c r="Y239" s="6">
        <f t="shared" si="98"/>
        <v>8.7314695828966116E-3</v>
      </c>
      <c r="Z239" s="6">
        <f t="shared" si="112"/>
        <v>9.8499999999996923E-2</v>
      </c>
      <c r="AA239" s="6">
        <f t="shared" si="99"/>
        <v>1.8039359103605435E-4</v>
      </c>
      <c r="AC239" s="6">
        <f t="shared" si="100"/>
        <v>-3.7427658265054564E-4</v>
      </c>
      <c r="AD239" s="6">
        <f t="shared" si="101"/>
        <v>3.8864550884754046E-4</v>
      </c>
      <c r="AE239" s="6">
        <f t="shared" si="102"/>
        <v>2.1217603523429052E-3</v>
      </c>
      <c r="AF239" s="6">
        <f t="shared" si="103"/>
        <v>3.8237322370382465E-4</v>
      </c>
      <c r="AG239" s="6">
        <f t="shared" si="104"/>
        <v>1.1278712297666527E-3</v>
      </c>
      <c r="AH239" s="6">
        <f t="shared" si="105"/>
        <v>-5.3597203439947894E-4</v>
      </c>
      <c r="AI239" s="6">
        <f t="shared" si="106"/>
        <v>-2.2672255519162743E-4</v>
      </c>
      <c r="AJ239" s="6">
        <f t="shared" si="107"/>
        <v>-1.8039359103605435E-4</v>
      </c>
      <c r="AK239" s="6">
        <f t="shared" si="108"/>
        <v>2.5582895955889029E-5</v>
      </c>
      <c r="AL239" s="6">
        <f t="shared" si="109"/>
        <v>-2.7862052163507567E-4</v>
      </c>
      <c r="AM239" s="6">
        <f t="shared" si="110"/>
        <v>8.5510759918605572E-3</v>
      </c>
      <c r="AN239" s="6"/>
      <c r="AO239" s="6"/>
      <c r="AP239" s="6"/>
    </row>
    <row r="240" spans="1:42" x14ac:dyDescent="0.35">
      <c r="A240" s="7">
        <v>45401</v>
      </c>
      <c r="B240">
        <v>55.703699999999998</v>
      </c>
      <c r="C240">
        <v>57.9925</v>
      </c>
      <c r="D240">
        <v>26.5838</v>
      </c>
      <c r="E240">
        <v>30.030200000000001</v>
      </c>
      <c r="F240">
        <v>22.854700000000001</v>
      </c>
      <c r="G240">
        <v>32.622900000000001</v>
      </c>
      <c r="H240">
        <v>28.060199999999998</v>
      </c>
      <c r="I240">
        <v>57.166800000000002</v>
      </c>
      <c r="J240">
        <v>56.802599999999998</v>
      </c>
      <c r="K240">
        <v>53.203332000000003</v>
      </c>
      <c r="L240">
        <v>10801.16</v>
      </c>
      <c r="M240">
        <v>4.6700999999999997</v>
      </c>
      <c r="O240" s="6">
        <f t="shared" si="88"/>
        <v>3.8611980130087709E-4</v>
      </c>
      <c r="P240" s="6">
        <f t="shared" si="89"/>
        <v>-3.7921554094233478E-4</v>
      </c>
      <c r="Q240" s="6">
        <f t="shared" si="90"/>
        <v>-3.9482144670099917E-4</v>
      </c>
      <c r="R240" s="6">
        <f t="shared" si="91"/>
        <v>0</v>
      </c>
      <c r="S240" s="6">
        <f t="shared" si="92"/>
        <v>2.0958569555704631E-3</v>
      </c>
      <c r="T240" s="6">
        <f t="shared" si="93"/>
        <v>1.7841350169509607E-3</v>
      </c>
      <c r="U240" s="6">
        <f t="shared" si="94"/>
        <v>7.7750513581364977E-4</v>
      </c>
      <c r="V240" s="6">
        <f t="shared" si="95"/>
        <v>1.9595630174484846E-4</v>
      </c>
      <c r="W240" s="6">
        <f t="shared" si="96"/>
        <v>-2.0593406941571413E-4</v>
      </c>
      <c r="X240" s="6">
        <f t="shared" si="97"/>
        <v>6.880992608389036E-4</v>
      </c>
      <c r="Y240" s="6">
        <f t="shared" si="98"/>
        <v>-8.7104800171070584E-3</v>
      </c>
      <c r="Z240" s="6">
        <f t="shared" si="112"/>
        <v>3.3000000000003027E-2</v>
      </c>
      <c r="AA240" s="6">
        <f t="shared" si="99"/>
        <v>1.8114066296459619E-4</v>
      </c>
      <c r="AC240" s="6">
        <f t="shared" si="100"/>
        <v>2.049791383362809E-4</v>
      </c>
      <c r="AD240" s="6">
        <f t="shared" si="101"/>
        <v>-5.6035620390693097E-4</v>
      </c>
      <c r="AE240" s="6">
        <f t="shared" si="102"/>
        <v>-5.7596210966559536E-4</v>
      </c>
      <c r="AF240" s="6">
        <f t="shared" si="103"/>
        <v>-1.8114066296459619E-4</v>
      </c>
      <c r="AG240" s="6">
        <f t="shared" si="104"/>
        <v>1.914716292605867E-3</v>
      </c>
      <c r="AH240" s="6">
        <f t="shared" si="105"/>
        <v>1.6029943539863645E-3</v>
      </c>
      <c r="AI240" s="6">
        <f t="shared" si="106"/>
        <v>5.9636447284905358E-4</v>
      </c>
      <c r="AJ240" s="6">
        <f t="shared" si="107"/>
        <v>1.4815638780252272E-5</v>
      </c>
      <c r="AK240" s="6">
        <f t="shared" si="108"/>
        <v>-3.8707473238031032E-4</v>
      </c>
      <c r="AL240" s="6">
        <f t="shared" si="109"/>
        <v>5.0695859787430742E-4</v>
      </c>
      <c r="AM240" s="6">
        <f t="shared" si="110"/>
        <v>-8.8916206800716546E-3</v>
      </c>
      <c r="AN240" s="6"/>
      <c r="AO240" s="6"/>
      <c r="AP240" s="6"/>
    </row>
    <row r="241" spans="1:42" x14ac:dyDescent="0.35">
      <c r="A241" s="7">
        <v>45400</v>
      </c>
      <c r="B241">
        <v>55.682200000000002</v>
      </c>
      <c r="C241">
        <v>58.014499999999998</v>
      </c>
      <c r="D241">
        <v>26.5943</v>
      </c>
      <c r="E241">
        <v>30.030200000000001</v>
      </c>
      <c r="F241">
        <v>22.806899999999999</v>
      </c>
      <c r="G241">
        <v>32.564799999999998</v>
      </c>
      <c r="H241">
        <v>28.038399999999999</v>
      </c>
      <c r="I241">
        <v>57.1556</v>
      </c>
      <c r="J241">
        <v>56.814300000000003</v>
      </c>
      <c r="K241">
        <v>53.166747999999998</v>
      </c>
      <c r="L241">
        <v>10896.07</v>
      </c>
      <c r="M241">
        <v>4.6767000000000003</v>
      </c>
      <c r="O241" s="6">
        <f t="shared" si="88"/>
        <v>1.9399548062382088E-4</v>
      </c>
      <c r="P241" s="6">
        <f t="shared" si="89"/>
        <v>-1.7052806916109109E-3</v>
      </c>
      <c r="Q241" s="6">
        <f t="shared" si="90"/>
        <v>7.8650078650088773E-4</v>
      </c>
      <c r="R241" s="6">
        <f t="shared" si="91"/>
        <v>1.1201269477207898E-3</v>
      </c>
      <c r="S241" s="6">
        <f t="shared" si="92"/>
        <v>-5.4595959375721703E-3</v>
      </c>
      <c r="T241" s="6">
        <f t="shared" si="93"/>
        <v>2.5058953188397126E-3</v>
      </c>
      <c r="U241" s="6">
        <f t="shared" si="94"/>
        <v>7.7811012042849903E-4</v>
      </c>
      <c r="V241" s="6">
        <f t="shared" si="95"/>
        <v>7.896971660201757E-4</v>
      </c>
      <c r="W241" s="6">
        <f t="shared" si="96"/>
        <v>2.0597648699194337E-4</v>
      </c>
      <c r="X241" s="6">
        <f t="shared" si="97"/>
        <v>9.8304183239861231E-5</v>
      </c>
      <c r="Y241" s="6">
        <f t="shared" si="98"/>
        <v>-2.1447888133969695E-3</v>
      </c>
      <c r="Z241" s="6">
        <f t="shared" si="112"/>
        <v>-0.30900000000000372</v>
      </c>
      <c r="AA241" s="6">
        <f t="shared" si="99"/>
        <v>1.8139091970237331E-4</v>
      </c>
      <c r="AC241" s="6">
        <f t="shared" si="100"/>
        <v>1.2604560921447572E-5</v>
      </c>
      <c r="AD241" s="6">
        <f t="shared" si="101"/>
        <v>-1.8866716113132842E-3</v>
      </c>
      <c r="AE241" s="6">
        <f t="shared" si="102"/>
        <v>6.0510986679851442E-4</v>
      </c>
      <c r="AF241" s="6">
        <f t="shared" si="103"/>
        <v>9.3873602801841649E-4</v>
      </c>
      <c r="AG241" s="6">
        <f t="shared" si="104"/>
        <v>-5.6409868572745436E-3</v>
      </c>
      <c r="AH241" s="6">
        <f t="shared" si="105"/>
        <v>2.3245043991373393E-3</v>
      </c>
      <c r="AI241" s="6">
        <f t="shared" si="106"/>
        <v>5.9671920072612572E-4</v>
      </c>
      <c r="AJ241" s="6">
        <f t="shared" si="107"/>
        <v>6.0830624631780239E-4</v>
      </c>
      <c r="AK241" s="6">
        <f t="shared" si="108"/>
        <v>2.4585567289570065E-5</v>
      </c>
      <c r="AL241" s="6">
        <f t="shared" si="109"/>
        <v>-8.3086736462512079E-5</v>
      </c>
      <c r="AM241" s="6">
        <f t="shared" si="110"/>
        <v>-2.3261797330993428E-3</v>
      </c>
      <c r="AN241" s="6"/>
      <c r="AO241" s="6"/>
      <c r="AP241" s="6"/>
    </row>
    <row r="242" spans="1:42" x14ac:dyDescent="0.35">
      <c r="A242" s="7">
        <v>45399</v>
      </c>
      <c r="B242">
        <v>55.671399999999998</v>
      </c>
      <c r="C242">
        <v>58.113599999999998</v>
      </c>
      <c r="D242">
        <v>26.573399999999999</v>
      </c>
      <c r="E242">
        <v>29.996600000000001</v>
      </c>
      <c r="F242">
        <v>22.932099999999998</v>
      </c>
      <c r="G242">
        <v>32.483400000000003</v>
      </c>
      <c r="H242">
        <v>28.0166</v>
      </c>
      <c r="I242">
        <v>57.110500000000002</v>
      </c>
      <c r="J242">
        <v>56.802599999999998</v>
      </c>
      <c r="K242">
        <v>53.161521999999998</v>
      </c>
      <c r="L242">
        <v>10919.49</v>
      </c>
      <c r="M242">
        <v>4.6148999999999996</v>
      </c>
      <c r="O242" s="6">
        <f t="shared" si="88"/>
        <v>3.8634391077074781E-4</v>
      </c>
      <c r="P242" s="6">
        <f t="shared" si="89"/>
        <v>1.4216514937679392E-3</v>
      </c>
      <c r="Q242" s="6">
        <f t="shared" si="90"/>
        <v>-7.8588268914769888E-4</v>
      </c>
      <c r="R242" s="6">
        <f t="shared" si="91"/>
        <v>-3.7323629189744967E-4</v>
      </c>
      <c r="S242" s="6">
        <f t="shared" si="92"/>
        <v>2.4874099461424937E-3</v>
      </c>
      <c r="T242" s="6">
        <f t="shared" si="93"/>
        <v>-3.6005428510754722E-4</v>
      </c>
      <c r="U242" s="6">
        <f t="shared" si="94"/>
        <v>7.7871604726587051E-4</v>
      </c>
      <c r="V242" s="6">
        <f t="shared" si="95"/>
        <v>5.9218560288165634E-4</v>
      </c>
      <c r="W242" s="6">
        <f t="shared" si="96"/>
        <v>-2.0593406941571413E-4</v>
      </c>
      <c r="X242" s="6">
        <f t="shared" si="97"/>
        <v>4.9180028602391346E-4</v>
      </c>
      <c r="Y242" s="6">
        <f t="shared" si="98"/>
        <v>-5.7816678336227723E-3</v>
      </c>
      <c r="Z242" s="6">
        <f t="shared" si="112"/>
        <v>0.43300000000000338</v>
      </c>
      <c r="AA242" s="6">
        <f t="shared" si="99"/>
        <v>1.7904699095505627E-4</v>
      </c>
      <c r="AC242" s="6">
        <f t="shared" si="100"/>
        <v>2.0729691981569154E-4</v>
      </c>
      <c r="AD242" s="6">
        <f t="shared" si="101"/>
        <v>1.2426045028128829E-3</v>
      </c>
      <c r="AE242" s="6">
        <f t="shared" si="102"/>
        <v>-9.6492968010275515E-4</v>
      </c>
      <c r="AF242" s="6">
        <f t="shared" si="103"/>
        <v>-5.5228328285250594E-4</v>
      </c>
      <c r="AG242" s="6">
        <f t="shared" si="104"/>
        <v>2.3083629551874374E-3</v>
      </c>
      <c r="AH242" s="6">
        <f t="shared" si="105"/>
        <v>-5.391012760626035E-4</v>
      </c>
      <c r="AI242" s="6">
        <f t="shared" si="106"/>
        <v>5.9966905631081424E-4</v>
      </c>
      <c r="AJ242" s="6">
        <f t="shared" si="107"/>
        <v>4.1313861192660006E-4</v>
      </c>
      <c r="AK242" s="6">
        <f t="shared" si="108"/>
        <v>-3.849810603707704E-4</v>
      </c>
      <c r="AL242" s="6">
        <f t="shared" si="109"/>
        <v>3.1275329506885718E-4</v>
      </c>
      <c r="AM242" s="6">
        <f t="shared" si="110"/>
        <v>-5.9607148245778285E-3</v>
      </c>
      <c r="AN242" s="6"/>
      <c r="AO242" s="6"/>
      <c r="AP242" s="6"/>
    </row>
    <row r="243" spans="1:42" x14ac:dyDescent="0.35">
      <c r="A243" s="7">
        <v>45398</v>
      </c>
      <c r="B243">
        <v>55.649900000000002</v>
      </c>
      <c r="C243">
        <v>58.031100000000002</v>
      </c>
      <c r="D243">
        <v>26.5943</v>
      </c>
      <c r="E243">
        <v>30.0078</v>
      </c>
      <c r="F243">
        <v>22.8752</v>
      </c>
      <c r="G243">
        <v>32.495100000000001</v>
      </c>
      <c r="H243">
        <v>27.994800000000001</v>
      </c>
      <c r="I243">
        <v>57.076700000000002</v>
      </c>
      <c r="J243">
        <v>56.814300000000003</v>
      </c>
      <c r="K243">
        <v>53.135390000000001</v>
      </c>
      <c r="L243">
        <v>10982.99</v>
      </c>
      <c r="M243">
        <v>4.7015000000000002</v>
      </c>
      <c r="O243" s="6">
        <f t="shared" si="88"/>
        <v>0</v>
      </c>
      <c r="P243" s="6">
        <f t="shared" si="89"/>
        <v>8.5544527133674109E-4</v>
      </c>
      <c r="Q243" s="6">
        <f t="shared" si="90"/>
        <v>7.8650078650088773E-4</v>
      </c>
      <c r="R243" s="6">
        <f t="shared" si="91"/>
        <v>5.6016805041503304E-4</v>
      </c>
      <c r="S243" s="6">
        <f t="shared" si="92"/>
        <v>-2.9768779828710512E-3</v>
      </c>
      <c r="T243" s="6">
        <f t="shared" si="93"/>
        <v>-2.1403478602661785E-3</v>
      </c>
      <c r="U243" s="6">
        <f t="shared" si="94"/>
        <v>3.8950968235318406E-4</v>
      </c>
      <c r="V243" s="6">
        <f t="shared" si="95"/>
        <v>1.9801841396027697E-4</v>
      </c>
      <c r="W243" s="6">
        <f t="shared" si="96"/>
        <v>0</v>
      </c>
      <c r="X243" s="6">
        <f t="shared" si="97"/>
        <v>1.967437590233434E-4</v>
      </c>
      <c r="Y243" s="6">
        <f t="shared" si="98"/>
        <v>-2.0553154254967509E-3</v>
      </c>
      <c r="Z243" s="6">
        <f t="shared" si="112"/>
        <v>-0.40799999999999947</v>
      </c>
      <c r="AA243" s="6">
        <f t="shared" si="99"/>
        <v>1.8233113789434263E-4</v>
      </c>
      <c r="AC243" s="6">
        <f t="shared" si="100"/>
        <v>-1.8233113789434263E-4</v>
      </c>
      <c r="AD243" s="6">
        <f t="shared" si="101"/>
        <v>6.7311413344239845E-4</v>
      </c>
      <c r="AE243" s="6">
        <f t="shared" si="102"/>
        <v>6.041696486065451E-4</v>
      </c>
      <c r="AF243" s="6">
        <f t="shared" si="103"/>
        <v>3.778369125206904E-4</v>
      </c>
      <c r="AG243" s="6">
        <f t="shared" si="104"/>
        <v>-3.1592091207653938E-3</v>
      </c>
      <c r="AH243" s="6">
        <f t="shared" si="105"/>
        <v>-2.3226789981605211E-3</v>
      </c>
      <c r="AI243" s="6">
        <f t="shared" si="106"/>
        <v>2.0717854445884143E-4</v>
      </c>
      <c r="AJ243" s="6">
        <f t="shared" si="107"/>
        <v>1.5687276065934341E-5</v>
      </c>
      <c r="AK243" s="6">
        <f t="shared" si="108"/>
        <v>-1.8233113789434263E-4</v>
      </c>
      <c r="AL243" s="6">
        <f t="shared" si="109"/>
        <v>1.4412621129000769E-5</v>
      </c>
      <c r="AM243" s="6">
        <f t="shared" si="110"/>
        <v>-2.2376465633910936E-3</v>
      </c>
      <c r="AN243" s="6"/>
      <c r="AO243" s="6"/>
      <c r="AP243" s="6"/>
    </row>
    <row r="244" spans="1:42" x14ac:dyDescent="0.35">
      <c r="A244" s="7">
        <v>45397</v>
      </c>
      <c r="B244">
        <v>55.649900000000002</v>
      </c>
      <c r="C244">
        <v>57.981499999999997</v>
      </c>
      <c r="D244">
        <v>26.573399999999999</v>
      </c>
      <c r="E244">
        <v>29.991</v>
      </c>
      <c r="F244">
        <v>22.9435</v>
      </c>
      <c r="G244">
        <v>32.564799999999998</v>
      </c>
      <c r="H244">
        <v>27.983899999999998</v>
      </c>
      <c r="I244">
        <v>57.065399999999997</v>
      </c>
      <c r="J244">
        <v>56.814300000000003</v>
      </c>
      <c r="K244">
        <v>53.124938</v>
      </c>
      <c r="L244">
        <v>11005.61</v>
      </c>
      <c r="M244">
        <v>4.6199000000000003</v>
      </c>
      <c r="O244" s="6">
        <f t="shared" si="88"/>
        <v>2.9119041156722147E-4</v>
      </c>
      <c r="P244" s="6">
        <f t="shared" si="89"/>
        <v>-3.7928745679149944E-4</v>
      </c>
      <c r="Q244" s="6">
        <f t="shared" si="90"/>
        <v>3.9528816507239384E-4</v>
      </c>
      <c r="R244" s="6">
        <f t="shared" si="91"/>
        <v>5.6048201453240409E-4</v>
      </c>
      <c r="S244" s="6">
        <f t="shared" si="92"/>
        <v>-4.4476264861580406E-3</v>
      </c>
      <c r="T244" s="6">
        <f t="shared" si="93"/>
        <v>-2.8477117258358664E-3</v>
      </c>
      <c r="U244" s="6">
        <f t="shared" si="94"/>
        <v>-3.8935802363304628E-4</v>
      </c>
      <c r="V244" s="6">
        <f t="shared" si="95"/>
        <v>-1.9797921043096522E-4</v>
      </c>
      <c r="W244" s="6">
        <f t="shared" si="96"/>
        <v>4.1027627617062912E-4</v>
      </c>
      <c r="X244" s="6">
        <f t="shared" si="97"/>
        <v>-4.9163639587379571E-4</v>
      </c>
      <c r="Y244" s="6">
        <f t="shared" si="98"/>
        <v>-1.2008747345004678E-2</v>
      </c>
      <c r="Z244" s="6">
        <f t="shared" si="112"/>
        <v>-0.30750000000000277</v>
      </c>
      <c r="AA244" s="6">
        <f t="shared" si="99"/>
        <v>1.7923668047359342E-4</v>
      </c>
      <c r="AC244" s="6">
        <f t="shared" si="100"/>
        <v>1.1195373109362805E-4</v>
      </c>
      <c r="AD244" s="6">
        <f t="shared" si="101"/>
        <v>-5.5852413726509287E-4</v>
      </c>
      <c r="AE244" s="6">
        <f t="shared" si="102"/>
        <v>2.1605148459880041E-4</v>
      </c>
      <c r="AF244" s="6">
        <f t="shared" si="103"/>
        <v>3.8124533405881067E-4</v>
      </c>
      <c r="AG244" s="6">
        <f t="shared" si="104"/>
        <v>-4.626863166631634E-3</v>
      </c>
      <c r="AH244" s="6">
        <f t="shared" si="105"/>
        <v>-3.0269484063094598E-3</v>
      </c>
      <c r="AI244" s="6">
        <f t="shared" si="106"/>
        <v>-5.685947041066397E-4</v>
      </c>
      <c r="AJ244" s="6">
        <f t="shared" si="107"/>
        <v>-3.7721589090455865E-4</v>
      </c>
      <c r="AK244" s="6">
        <f t="shared" si="108"/>
        <v>2.3103959569703569E-4</v>
      </c>
      <c r="AL244" s="6">
        <f t="shared" si="109"/>
        <v>-6.7087307634738913E-4</v>
      </c>
      <c r="AM244" s="6">
        <f t="shared" si="110"/>
        <v>-1.2187984025478271E-2</v>
      </c>
      <c r="AN244" s="6"/>
      <c r="AO244" s="6"/>
      <c r="AP244" s="6"/>
    </row>
    <row r="245" spans="1:42" x14ac:dyDescent="0.35">
      <c r="A245" s="7">
        <v>45394</v>
      </c>
      <c r="B245">
        <v>55.633699999999997</v>
      </c>
      <c r="C245">
        <v>58.003500000000003</v>
      </c>
      <c r="D245">
        <v>26.562899999999999</v>
      </c>
      <c r="E245">
        <v>29.9742</v>
      </c>
      <c r="F245">
        <v>23.045999999999999</v>
      </c>
      <c r="G245">
        <v>32.657800000000002</v>
      </c>
      <c r="H245">
        <v>27.994800000000001</v>
      </c>
      <c r="I245">
        <v>57.076700000000002</v>
      </c>
      <c r="J245">
        <v>56.790999999999997</v>
      </c>
      <c r="K245">
        <v>53.151069</v>
      </c>
      <c r="L245">
        <v>11139.38</v>
      </c>
      <c r="M245">
        <v>4.5583999999999998</v>
      </c>
      <c r="O245" s="6">
        <f t="shared" si="88"/>
        <v>8.7073380911850684E-4</v>
      </c>
      <c r="P245" s="6">
        <f t="shared" si="89"/>
        <v>7.5915078632493582E-4</v>
      </c>
      <c r="Q245" s="6">
        <f t="shared" si="90"/>
        <v>0</v>
      </c>
      <c r="R245" s="6">
        <f t="shared" si="91"/>
        <v>9.3835257345697975E-4</v>
      </c>
      <c r="S245" s="6">
        <f t="shared" si="92"/>
        <v>1.9825742161005966E-3</v>
      </c>
      <c r="T245" s="6">
        <f t="shared" si="93"/>
        <v>-3.5507233068254873E-4</v>
      </c>
      <c r="U245" s="6">
        <f t="shared" si="94"/>
        <v>5.8616647127784915E-4</v>
      </c>
      <c r="V245" s="6">
        <f t="shared" si="95"/>
        <v>1.3842639540473378E-3</v>
      </c>
      <c r="W245" s="6">
        <f t="shared" si="96"/>
        <v>2.0502939578084245E-3</v>
      </c>
      <c r="X245" s="6">
        <f t="shared" si="97"/>
        <v>9.8424056871926346E-4</v>
      </c>
      <c r="Y245" s="6">
        <f t="shared" si="98"/>
        <v>-1.4434821230291051E-2</v>
      </c>
      <c r="Z245" s="6">
        <f t="shared" si="112"/>
        <v>0.36599999999999966</v>
      </c>
      <c r="AA245" s="6">
        <f t="shared" si="99"/>
        <v>1.7690287162652751E-4</v>
      </c>
      <c r="AC245" s="6">
        <f t="shared" si="100"/>
        <v>6.9383093749197933E-4</v>
      </c>
      <c r="AD245" s="6">
        <f t="shared" si="101"/>
        <v>5.8224791469840831E-4</v>
      </c>
      <c r="AE245" s="6">
        <f t="shared" si="102"/>
        <v>-1.7690287162652751E-4</v>
      </c>
      <c r="AF245" s="6">
        <f t="shared" si="103"/>
        <v>7.6144970183045224E-4</v>
      </c>
      <c r="AG245" s="6">
        <f t="shared" si="104"/>
        <v>1.8056713444740691E-3</v>
      </c>
      <c r="AH245" s="6">
        <f t="shared" si="105"/>
        <v>-5.3197520230907624E-4</v>
      </c>
      <c r="AI245" s="6">
        <f t="shared" si="106"/>
        <v>4.0926359965132164E-4</v>
      </c>
      <c r="AJ245" s="6">
        <f t="shared" si="107"/>
        <v>1.2073610824208103E-3</v>
      </c>
      <c r="AK245" s="6">
        <f t="shared" si="108"/>
        <v>1.873391086181897E-3</v>
      </c>
      <c r="AL245" s="6">
        <f t="shared" si="109"/>
        <v>8.0733769709273595E-4</v>
      </c>
      <c r="AM245" s="6">
        <f t="shared" si="110"/>
        <v>-1.4611724101917578E-2</v>
      </c>
      <c r="AN245" s="6"/>
      <c r="AO245" s="6"/>
      <c r="AP245" s="6"/>
    </row>
    <row r="246" spans="1:42" x14ac:dyDescent="0.35">
      <c r="A246" s="7">
        <v>45393</v>
      </c>
      <c r="B246">
        <v>55.585299999999997</v>
      </c>
      <c r="C246">
        <v>57.959499999999998</v>
      </c>
      <c r="D246">
        <v>26.562899999999999</v>
      </c>
      <c r="E246">
        <v>29.946100000000001</v>
      </c>
      <c r="F246">
        <v>23.000399999999999</v>
      </c>
      <c r="G246">
        <v>32.669400000000003</v>
      </c>
      <c r="H246">
        <v>27.978400000000001</v>
      </c>
      <c r="I246">
        <v>56.997799999999998</v>
      </c>
      <c r="J246">
        <v>56.674799999999998</v>
      </c>
      <c r="K246">
        <v>53.098807000000001</v>
      </c>
      <c r="L246">
        <v>11302.53</v>
      </c>
      <c r="M246">
        <v>4.6315999999999997</v>
      </c>
      <c r="O246" s="6">
        <f t="shared" si="88"/>
        <v>3.8874301027469471E-4</v>
      </c>
      <c r="P246" s="6">
        <f t="shared" si="89"/>
        <v>3.7971952535054143E-4</v>
      </c>
      <c r="Q246" s="6">
        <f t="shared" si="90"/>
        <v>2.763338203150667E-3</v>
      </c>
      <c r="R246" s="6">
        <f t="shared" si="91"/>
        <v>5.6132285085186417E-4</v>
      </c>
      <c r="S246" s="6">
        <f t="shared" si="92"/>
        <v>-9.0785489959299692E-4</v>
      </c>
      <c r="T246" s="6">
        <f t="shared" si="93"/>
        <v>-1.4213272445506853E-3</v>
      </c>
      <c r="U246" s="6">
        <f t="shared" si="94"/>
        <v>1.7580104048435796E-3</v>
      </c>
      <c r="V246" s="6">
        <f t="shared" si="95"/>
        <v>1.9829257806680545E-4</v>
      </c>
      <c r="W246" s="6">
        <f t="shared" si="96"/>
        <v>-5.1319221429213524E-4</v>
      </c>
      <c r="X246" s="6">
        <f t="shared" si="97"/>
        <v>4.9238143734053885E-4</v>
      </c>
      <c r="Y246" s="6">
        <f t="shared" si="98"/>
        <v>7.4696511993783687E-3</v>
      </c>
      <c r="Z246" s="6">
        <f t="shared" si="112"/>
        <v>-0.13599999999999834</v>
      </c>
      <c r="AA246" s="6">
        <f t="shared" si="99"/>
        <v>1.7968051866334989E-4</v>
      </c>
      <c r="AC246" s="6">
        <f t="shared" si="100"/>
        <v>2.0906249161134483E-4</v>
      </c>
      <c r="AD246" s="6">
        <f t="shared" si="101"/>
        <v>2.0003900668719155E-4</v>
      </c>
      <c r="AE246" s="6">
        <f t="shared" si="102"/>
        <v>2.5836576844873171E-3</v>
      </c>
      <c r="AF246" s="6">
        <f t="shared" si="103"/>
        <v>3.8164233218851429E-4</v>
      </c>
      <c r="AG246" s="6">
        <f t="shared" si="104"/>
        <v>-1.0875354182563468E-3</v>
      </c>
      <c r="AH246" s="6">
        <f t="shared" si="105"/>
        <v>-1.6010077632140352E-3</v>
      </c>
      <c r="AI246" s="6">
        <f t="shared" si="106"/>
        <v>1.5783298861802297E-3</v>
      </c>
      <c r="AJ246" s="6">
        <f t="shared" si="107"/>
        <v>1.8612059403455561E-5</v>
      </c>
      <c r="AK246" s="6">
        <f t="shared" si="108"/>
        <v>-6.9287273295548513E-4</v>
      </c>
      <c r="AL246" s="6">
        <f t="shared" si="109"/>
        <v>3.1270091867718897E-4</v>
      </c>
      <c r="AM246" s="6">
        <f t="shared" si="110"/>
        <v>7.2899706807150189E-3</v>
      </c>
      <c r="AN246" s="6"/>
      <c r="AO246" s="6"/>
      <c r="AP246" s="6"/>
    </row>
    <row r="247" spans="1:42" x14ac:dyDescent="0.35">
      <c r="A247" s="7">
        <v>45392</v>
      </c>
      <c r="B247">
        <v>55.563699999999997</v>
      </c>
      <c r="C247">
        <v>57.9375</v>
      </c>
      <c r="D247">
        <v>26.489699999999999</v>
      </c>
      <c r="E247">
        <v>29.929300000000001</v>
      </c>
      <c r="F247">
        <v>23.0213</v>
      </c>
      <c r="G247">
        <v>32.715899999999998</v>
      </c>
      <c r="H247">
        <v>27.929300000000001</v>
      </c>
      <c r="I247">
        <v>56.986499999999999</v>
      </c>
      <c r="J247">
        <v>56.703899999999997</v>
      </c>
      <c r="K247">
        <v>53.072674999999997</v>
      </c>
      <c r="L247">
        <v>11218.73</v>
      </c>
      <c r="M247">
        <v>4.6044</v>
      </c>
      <c r="O247" s="6">
        <f t="shared" si="88"/>
        <v>5.8165290268208381E-4</v>
      </c>
      <c r="P247" s="6">
        <f t="shared" si="89"/>
        <v>0</v>
      </c>
      <c r="Q247" s="6">
        <f t="shared" si="90"/>
        <v>-2.7557232079328253E-3</v>
      </c>
      <c r="R247" s="6">
        <f t="shared" si="91"/>
        <v>1.1239074515732028E-3</v>
      </c>
      <c r="S247" s="6">
        <f t="shared" si="92"/>
        <v>-1.1329133222532817E-2</v>
      </c>
      <c r="T247" s="6">
        <f t="shared" si="93"/>
        <v>-3.1870324949346829E-3</v>
      </c>
      <c r="U247" s="6">
        <f t="shared" si="94"/>
        <v>-2.1436763334559128E-3</v>
      </c>
      <c r="V247" s="6">
        <f t="shared" si="95"/>
        <v>-3.9467452507502276E-4</v>
      </c>
      <c r="W247" s="6">
        <f t="shared" si="96"/>
        <v>7.1827923590617182E-4</v>
      </c>
      <c r="X247" s="6">
        <f t="shared" si="97"/>
        <v>-9.8477893870074773E-5</v>
      </c>
      <c r="Y247" s="6">
        <f t="shared" si="98"/>
        <v>-9.4387685276668964E-3</v>
      </c>
      <c r="Z247" s="6">
        <f t="shared" si="112"/>
        <v>-1.1540000000000017</v>
      </c>
      <c r="AA247" s="6">
        <f t="shared" si="99"/>
        <v>1.786486135710863E-4</v>
      </c>
      <c r="AC247" s="6">
        <f t="shared" si="100"/>
        <v>4.030042891109975E-4</v>
      </c>
      <c r="AD247" s="6">
        <f t="shared" si="101"/>
        <v>-1.786486135710863E-4</v>
      </c>
      <c r="AE247" s="6">
        <f t="shared" si="102"/>
        <v>-2.9343718215039116E-3</v>
      </c>
      <c r="AF247" s="6">
        <f t="shared" si="103"/>
        <v>9.4525883800211652E-4</v>
      </c>
      <c r="AG247" s="6">
        <f t="shared" si="104"/>
        <v>-1.1507781836103903E-2</v>
      </c>
      <c r="AH247" s="6">
        <f t="shared" si="105"/>
        <v>-3.3656811085057692E-3</v>
      </c>
      <c r="AI247" s="6">
        <f t="shared" si="106"/>
        <v>-2.3223249470269991E-3</v>
      </c>
      <c r="AJ247" s="6">
        <f t="shared" si="107"/>
        <v>-5.7332313864610907E-4</v>
      </c>
      <c r="AK247" s="6">
        <f t="shared" si="108"/>
        <v>5.3963062233508552E-4</v>
      </c>
      <c r="AL247" s="6">
        <f t="shared" si="109"/>
        <v>-2.7712650744116107E-4</v>
      </c>
      <c r="AM247" s="6">
        <f t="shared" si="110"/>
        <v>-9.6174171412379827E-3</v>
      </c>
      <c r="AN247" s="6"/>
      <c r="AO247" s="6"/>
      <c r="AP247" s="6"/>
    </row>
    <row r="248" spans="1:42" x14ac:dyDescent="0.35">
      <c r="A248" s="7">
        <v>45391</v>
      </c>
      <c r="B248">
        <v>55.531399999999998</v>
      </c>
      <c r="C248">
        <v>57.9375</v>
      </c>
      <c r="D248">
        <v>26.562899999999999</v>
      </c>
      <c r="E248">
        <v>29.895700000000001</v>
      </c>
      <c r="F248">
        <v>23.2851</v>
      </c>
      <c r="G248">
        <v>32.820500000000003</v>
      </c>
      <c r="H248">
        <v>27.9893</v>
      </c>
      <c r="I248">
        <v>57.009</v>
      </c>
      <c r="J248">
        <v>56.663200000000003</v>
      </c>
      <c r="K248">
        <v>53.077902000000002</v>
      </c>
      <c r="L248">
        <v>11325.63</v>
      </c>
      <c r="M248">
        <v>4.3735999999999997</v>
      </c>
      <c r="O248" s="6">
        <f t="shared" si="88"/>
        <v>9.7251737924519688E-5</v>
      </c>
      <c r="P248" s="6">
        <f t="shared" si="89"/>
        <v>3.7986376703980085E-4</v>
      </c>
      <c r="Q248" s="6">
        <f t="shared" si="90"/>
        <v>-1.180704135848698E-3</v>
      </c>
      <c r="R248" s="6">
        <f t="shared" si="91"/>
        <v>-9.3571316381324543E-4</v>
      </c>
      <c r="S248" s="6">
        <f t="shared" si="92"/>
        <v>3.9277399327413143E-3</v>
      </c>
      <c r="T248" s="6">
        <f t="shared" si="93"/>
        <v>3.553049598982394E-3</v>
      </c>
      <c r="U248" s="6">
        <f t="shared" si="94"/>
        <v>1.9296809951452332E-4</v>
      </c>
      <c r="V248" s="6">
        <f t="shared" si="95"/>
        <v>0</v>
      </c>
      <c r="W248" s="6">
        <f t="shared" si="96"/>
        <v>3.0717193507734386E-4</v>
      </c>
      <c r="X248" s="6">
        <f t="shared" si="97"/>
        <v>9.8487592720797323E-5</v>
      </c>
      <c r="Y248" s="6">
        <f t="shared" si="98"/>
        <v>1.589188214007109E-3</v>
      </c>
      <c r="Z248" s="6">
        <f t="shared" si="112"/>
        <v>0.28399999999999981</v>
      </c>
      <c r="AA248" s="6">
        <f t="shared" si="99"/>
        <v>1.6988182478838709E-4</v>
      </c>
      <c r="AC248" s="6">
        <f t="shared" si="100"/>
        <v>-7.2630086863867405E-5</v>
      </c>
      <c r="AD248" s="6">
        <f t="shared" si="101"/>
        <v>2.0998194225141376E-4</v>
      </c>
      <c r="AE248" s="6">
        <f t="shared" si="102"/>
        <v>-1.3505859606370851E-3</v>
      </c>
      <c r="AF248" s="6">
        <f t="shared" si="103"/>
        <v>-1.1055949886016325E-3</v>
      </c>
      <c r="AG248" s="6">
        <f t="shared" si="104"/>
        <v>3.7578581079529272E-3</v>
      </c>
      <c r="AH248" s="6">
        <f t="shared" si="105"/>
        <v>3.3831677741940069E-3</v>
      </c>
      <c r="AI248" s="6">
        <f t="shared" si="106"/>
        <v>2.3086274726136224E-5</v>
      </c>
      <c r="AJ248" s="6">
        <f t="shared" si="107"/>
        <v>-1.6988182478838709E-4</v>
      </c>
      <c r="AK248" s="6">
        <f t="shared" si="108"/>
        <v>1.3729011028895677E-4</v>
      </c>
      <c r="AL248" s="6">
        <f t="shared" si="109"/>
        <v>-7.1394232067589769E-5</v>
      </c>
      <c r="AM248" s="6">
        <f t="shared" si="110"/>
        <v>1.4193063892187219E-3</v>
      </c>
      <c r="AN248" s="6"/>
      <c r="AO248" s="6"/>
      <c r="AP248" s="6"/>
    </row>
    <row r="249" spans="1:42" x14ac:dyDescent="0.35">
      <c r="A249" s="7">
        <v>45390</v>
      </c>
      <c r="B249">
        <v>55.526000000000003</v>
      </c>
      <c r="C249">
        <v>57.915500000000002</v>
      </c>
      <c r="D249">
        <v>26.5943</v>
      </c>
      <c r="E249">
        <v>29.9237</v>
      </c>
      <c r="F249">
        <v>23.193999999999999</v>
      </c>
      <c r="G249">
        <v>32.704300000000003</v>
      </c>
      <c r="H249">
        <v>27.983899999999998</v>
      </c>
      <c r="I249">
        <v>57.009</v>
      </c>
      <c r="J249">
        <v>56.645800000000001</v>
      </c>
      <c r="K249">
        <v>53.072674999999997</v>
      </c>
      <c r="L249">
        <v>11307.66</v>
      </c>
      <c r="M249">
        <v>4.4303999999999997</v>
      </c>
      <c r="O249" s="6">
        <f t="shared" si="88"/>
        <v>0</v>
      </c>
      <c r="P249" s="6">
        <f t="shared" si="89"/>
        <v>9.4974961146743198E-5</v>
      </c>
      <c r="Q249" s="6">
        <f t="shared" si="90"/>
        <v>9.8614503859884017E-4</v>
      </c>
      <c r="R249" s="6">
        <f t="shared" si="91"/>
        <v>9.3658954297781705E-4</v>
      </c>
      <c r="S249" s="6">
        <f t="shared" si="92"/>
        <v>-7.3101417516948652E-3</v>
      </c>
      <c r="T249" s="6">
        <f t="shared" si="93"/>
        <v>1.0682779604156423E-3</v>
      </c>
      <c r="U249" s="6">
        <f t="shared" si="94"/>
        <v>7.8320577927182278E-4</v>
      </c>
      <c r="V249" s="6">
        <f t="shared" si="95"/>
        <v>3.9483035455756266E-4</v>
      </c>
      <c r="W249" s="6">
        <f t="shared" si="96"/>
        <v>-5.1169126313632685E-4</v>
      </c>
      <c r="X249" s="6">
        <f t="shared" si="97"/>
        <v>1.969762932847452E-4</v>
      </c>
      <c r="Y249" s="6">
        <f t="shared" si="98"/>
        <v>-3.5715232900457305E-4</v>
      </c>
      <c r="Z249" s="6">
        <f t="shared" si="112"/>
        <v>-0.17849999999999699</v>
      </c>
      <c r="AA249" s="6">
        <f t="shared" si="99"/>
        <v>1.7204112600044397E-4</v>
      </c>
      <c r="AC249" s="6">
        <f t="shared" si="100"/>
        <v>-1.7204112600044397E-4</v>
      </c>
      <c r="AD249" s="6">
        <f t="shared" si="101"/>
        <v>-7.7066164853700769E-5</v>
      </c>
      <c r="AE249" s="6">
        <f t="shared" si="102"/>
        <v>8.1410391259839621E-4</v>
      </c>
      <c r="AF249" s="6">
        <f t="shared" si="103"/>
        <v>7.6454841697737308E-4</v>
      </c>
      <c r="AG249" s="6">
        <f t="shared" si="104"/>
        <v>-7.4821828776953092E-3</v>
      </c>
      <c r="AH249" s="6">
        <f t="shared" si="105"/>
        <v>8.962368344151983E-4</v>
      </c>
      <c r="AI249" s="6">
        <f t="shared" si="106"/>
        <v>6.1116465327137881E-4</v>
      </c>
      <c r="AJ249" s="6">
        <f t="shared" si="107"/>
        <v>2.2278922855711869E-4</v>
      </c>
      <c r="AK249" s="6">
        <f t="shared" si="108"/>
        <v>-6.8373238913677081E-4</v>
      </c>
      <c r="AL249" s="6">
        <f t="shared" si="109"/>
        <v>2.493516728430123E-5</v>
      </c>
      <c r="AM249" s="6">
        <f t="shared" si="110"/>
        <v>-5.2919345500501702E-4</v>
      </c>
      <c r="AN249" s="6"/>
      <c r="AO249" s="6"/>
      <c r="AP249" s="6"/>
    </row>
    <row r="250" spans="1:42" x14ac:dyDescent="0.35">
      <c r="A250" s="7">
        <v>45387</v>
      </c>
      <c r="B250">
        <v>55.526000000000003</v>
      </c>
      <c r="C250">
        <v>57.91</v>
      </c>
      <c r="D250">
        <v>26.568100000000001</v>
      </c>
      <c r="E250">
        <v>29.895700000000001</v>
      </c>
      <c r="F250">
        <v>23.364799999999999</v>
      </c>
      <c r="G250">
        <v>32.669400000000003</v>
      </c>
      <c r="H250">
        <v>27.962</v>
      </c>
      <c r="I250">
        <v>56.986499999999999</v>
      </c>
      <c r="J250">
        <v>56.674799999999998</v>
      </c>
      <c r="K250">
        <v>53.062223000000003</v>
      </c>
      <c r="L250">
        <v>11311.7</v>
      </c>
      <c r="M250">
        <v>4.3947000000000003</v>
      </c>
      <c r="O250" s="6">
        <f t="shared" si="88"/>
        <v>4.8469254456384725E-4</v>
      </c>
      <c r="P250" s="6">
        <f t="shared" si="89"/>
        <v>1.0475475977278492E-3</v>
      </c>
      <c r="Q250" s="6">
        <f t="shared" si="90"/>
        <v>-5.9058524364463683E-4</v>
      </c>
      <c r="R250" s="6">
        <f t="shared" si="91"/>
        <v>1.8800520114210517E-3</v>
      </c>
      <c r="S250" s="6">
        <f t="shared" si="92"/>
        <v>-1.461600923116424E-3</v>
      </c>
      <c r="T250" s="6">
        <f t="shared" si="93"/>
        <v>1.4253791048619568E-3</v>
      </c>
      <c r="U250" s="6">
        <f t="shared" si="94"/>
        <v>1.9315653548712675E-4</v>
      </c>
      <c r="V250" s="6">
        <f t="shared" si="95"/>
        <v>3.9498630714129845E-4</v>
      </c>
      <c r="W250" s="6">
        <f t="shared" si="96"/>
        <v>1.0234872681724738E-4</v>
      </c>
      <c r="X250" s="6">
        <f t="shared" si="97"/>
        <v>2.9557062190521677E-4</v>
      </c>
      <c r="Y250" s="6">
        <f t="shared" si="98"/>
        <v>1.1102579756495867E-2</v>
      </c>
      <c r="Z250" s="6">
        <f t="shared" si="112"/>
        <v>-0.48799999999999955</v>
      </c>
      <c r="AA250" s="6">
        <f t="shared" si="99"/>
        <v>1.7068409617571056E-4</v>
      </c>
      <c r="AC250" s="6">
        <f t="shared" si="100"/>
        <v>3.1400844838813669E-4</v>
      </c>
      <c r="AD250" s="6">
        <f t="shared" si="101"/>
        <v>8.7686350155213866E-4</v>
      </c>
      <c r="AE250" s="6">
        <f t="shared" si="102"/>
        <v>-7.6126933982034739E-4</v>
      </c>
      <c r="AF250" s="6">
        <f t="shared" si="103"/>
        <v>1.7093679152453412E-3</v>
      </c>
      <c r="AG250" s="6">
        <f t="shared" si="104"/>
        <v>-1.6322850192921345E-3</v>
      </c>
      <c r="AH250" s="6">
        <f t="shared" si="105"/>
        <v>1.2546950086862463E-3</v>
      </c>
      <c r="AI250" s="6">
        <f t="shared" si="106"/>
        <v>2.2472439311416181E-5</v>
      </c>
      <c r="AJ250" s="6">
        <f t="shared" si="107"/>
        <v>2.2430221096558789E-4</v>
      </c>
      <c r="AK250" s="6">
        <f t="shared" si="108"/>
        <v>-6.8335369358463183E-5</v>
      </c>
      <c r="AL250" s="6">
        <f t="shared" si="109"/>
        <v>1.248865257295062E-4</v>
      </c>
      <c r="AM250" s="6">
        <f t="shared" si="110"/>
        <v>1.0931895660320157E-2</v>
      </c>
      <c r="AN250" s="6"/>
      <c r="AO250" s="6"/>
      <c r="AP250" s="6"/>
    </row>
    <row r="251" spans="1:42" x14ac:dyDescent="0.35">
      <c r="A251" s="7">
        <v>45386</v>
      </c>
      <c r="B251">
        <v>55.499099999999999</v>
      </c>
      <c r="C251">
        <v>57.849400000000003</v>
      </c>
      <c r="D251">
        <v>26.5838</v>
      </c>
      <c r="E251">
        <v>29.839600000000001</v>
      </c>
      <c r="F251">
        <v>23.399000000000001</v>
      </c>
      <c r="G251">
        <v>32.622900000000001</v>
      </c>
      <c r="H251">
        <v>27.956600000000002</v>
      </c>
      <c r="I251">
        <v>56.963999999999999</v>
      </c>
      <c r="J251">
        <v>56.668999999999997</v>
      </c>
      <c r="K251">
        <v>53.046543999999997</v>
      </c>
      <c r="L251">
        <v>11187.49</v>
      </c>
      <c r="M251">
        <v>4.2971000000000004</v>
      </c>
      <c r="O251" s="6">
        <f t="shared" si="88"/>
        <v>5.8233033093668674E-4</v>
      </c>
      <c r="P251" s="6">
        <f t="shared" si="89"/>
        <v>0</v>
      </c>
      <c r="Q251" s="6">
        <f t="shared" si="90"/>
        <v>3.9136881242152199E-4</v>
      </c>
      <c r="R251" s="6">
        <f t="shared" si="91"/>
        <v>-3.7519932464114003E-4</v>
      </c>
      <c r="S251" s="6">
        <f t="shared" si="92"/>
        <v>-9.6918669439027827E-4</v>
      </c>
      <c r="T251" s="6">
        <f t="shared" si="93"/>
        <v>-2.312032662048713E-3</v>
      </c>
      <c r="U251" s="6">
        <f t="shared" si="94"/>
        <v>3.900421173921309E-4</v>
      </c>
      <c r="V251" s="6">
        <f t="shared" si="95"/>
        <v>9.9108027750238747E-4</v>
      </c>
      <c r="W251" s="6">
        <f t="shared" si="96"/>
        <v>1.6420361247948545E-3</v>
      </c>
      <c r="X251" s="6">
        <f t="shared" si="97"/>
        <v>3.9424324523462673E-4</v>
      </c>
      <c r="Y251" s="6">
        <f t="shared" si="98"/>
        <v>-1.2210196560413555E-2</v>
      </c>
      <c r="Z251" s="6">
        <f t="shared" si="112"/>
        <v>0.14949999999999797</v>
      </c>
      <c r="AA251" s="6">
        <f t="shared" si="99"/>
        <v>1.6697176054125684E-4</v>
      </c>
      <c r="AC251" s="6">
        <f t="shared" si="100"/>
        <v>4.1535857039542989E-4</v>
      </c>
      <c r="AD251" s="6">
        <f t="shared" si="101"/>
        <v>-1.6697176054125684E-4</v>
      </c>
      <c r="AE251" s="6">
        <f t="shared" si="102"/>
        <v>2.2439705188026515E-4</v>
      </c>
      <c r="AF251" s="6">
        <f t="shared" si="103"/>
        <v>-5.4217108518239687E-4</v>
      </c>
      <c r="AG251" s="6">
        <f t="shared" si="104"/>
        <v>-1.1361584549315351E-3</v>
      </c>
      <c r="AH251" s="6">
        <f t="shared" si="105"/>
        <v>-2.4790044225899699E-3</v>
      </c>
      <c r="AI251" s="6">
        <f t="shared" si="106"/>
        <v>2.2307035685087406E-4</v>
      </c>
      <c r="AJ251" s="6">
        <f t="shared" si="107"/>
        <v>8.2410851696113063E-4</v>
      </c>
      <c r="AK251" s="6">
        <f t="shared" si="108"/>
        <v>1.4750643642535977E-3</v>
      </c>
      <c r="AL251" s="6">
        <f t="shared" si="109"/>
        <v>2.2727148469336989E-4</v>
      </c>
      <c r="AM251" s="6">
        <f t="shared" si="110"/>
        <v>-1.2377168320954812E-2</v>
      </c>
      <c r="AN251" s="6"/>
      <c r="AO251" s="6"/>
      <c r="AP251" s="6"/>
    </row>
    <row r="252" spans="1:42" x14ac:dyDescent="0.35">
      <c r="A252" s="7">
        <v>45385</v>
      </c>
      <c r="B252">
        <v>55.466799999999999</v>
      </c>
      <c r="C252">
        <v>57.849400000000003</v>
      </c>
      <c r="D252">
        <v>26.573399999999999</v>
      </c>
      <c r="E252">
        <v>29.8508</v>
      </c>
      <c r="F252">
        <v>23.421700000000001</v>
      </c>
      <c r="G252">
        <v>32.698500000000003</v>
      </c>
      <c r="H252">
        <v>27.945699999999999</v>
      </c>
      <c r="I252">
        <v>56.907600000000002</v>
      </c>
      <c r="J252">
        <v>56.576099999999997</v>
      </c>
      <c r="K252">
        <v>53.025638999999998</v>
      </c>
      <c r="L252">
        <v>11325.78</v>
      </c>
      <c r="M252">
        <v>4.327</v>
      </c>
      <c r="O252" s="6">
        <f t="shared" si="88"/>
        <v>1.9474899019034098E-4</v>
      </c>
      <c r="P252" s="6">
        <f t="shared" si="89"/>
        <v>-5.7184814062971601E-4</v>
      </c>
      <c r="Q252" s="6">
        <f t="shared" si="90"/>
        <v>3.9528816507239384E-4</v>
      </c>
      <c r="R252" s="6">
        <f t="shared" si="91"/>
        <v>1.1268663724293138E-3</v>
      </c>
      <c r="S252" s="6">
        <f t="shared" si="92"/>
        <v>2.5811809223763582E-3</v>
      </c>
      <c r="T252" s="6">
        <f t="shared" si="93"/>
        <v>8.9074179507431239E-4</v>
      </c>
      <c r="U252" s="6">
        <f t="shared" si="94"/>
        <v>5.0099662542990586E-5</v>
      </c>
      <c r="V252" s="6">
        <f t="shared" si="95"/>
        <v>0</v>
      </c>
      <c r="W252" s="6">
        <f t="shared" si="96"/>
        <v>7.199029280768876E-4</v>
      </c>
      <c r="X252" s="6">
        <f t="shared" si="97"/>
        <v>2.9577460537599798E-4</v>
      </c>
      <c r="Y252" s="6">
        <f t="shared" si="98"/>
        <v>1.138523278735093E-3</v>
      </c>
      <c r="Z252" s="6">
        <f t="shared" si="112"/>
        <v>7.0500000000000007E-2</v>
      </c>
      <c r="AA252" s="6">
        <f t="shared" si="99"/>
        <v>1.6810941120870559E-4</v>
      </c>
      <c r="AC252" s="6">
        <f t="shared" si="100"/>
        <v>2.6639578981635381E-5</v>
      </c>
      <c r="AD252" s="6">
        <f t="shared" si="101"/>
        <v>-7.399575518384216E-4</v>
      </c>
      <c r="AE252" s="6">
        <f t="shared" si="102"/>
        <v>2.2717875386368824E-4</v>
      </c>
      <c r="AF252" s="6">
        <f t="shared" si="103"/>
        <v>9.5875696122060816E-4</v>
      </c>
      <c r="AG252" s="6">
        <f t="shared" si="104"/>
        <v>2.4130715111676526E-3</v>
      </c>
      <c r="AH252" s="6">
        <f t="shared" si="105"/>
        <v>7.226323838656068E-4</v>
      </c>
      <c r="AI252" s="6">
        <f t="shared" si="106"/>
        <v>-1.1800974866571501E-4</v>
      </c>
      <c r="AJ252" s="6">
        <f t="shared" si="107"/>
        <v>-1.6810941120870559E-4</v>
      </c>
      <c r="AK252" s="6">
        <f t="shared" si="108"/>
        <v>5.5179351686818201E-4</v>
      </c>
      <c r="AL252" s="6">
        <f t="shared" si="109"/>
        <v>1.2766519416729238E-4</v>
      </c>
      <c r="AM252" s="6">
        <f t="shared" si="110"/>
        <v>9.7041386752638736E-4</v>
      </c>
      <c r="AN252" s="6"/>
      <c r="AO252" s="6"/>
      <c r="AP252" s="6"/>
    </row>
    <row r="253" spans="1:42" x14ac:dyDescent="0.35">
      <c r="A253" s="7">
        <v>45384</v>
      </c>
      <c r="B253">
        <v>55.456000000000003</v>
      </c>
      <c r="C253">
        <v>57.8825</v>
      </c>
      <c r="D253">
        <v>26.562899999999999</v>
      </c>
      <c r="E253">
        <v>29.8172</v>
      </c>
      <c r="F253">
        <v>23.3614</v>
      </c>
      <c r="G253">
        <v>32.669400000000003</v>
      </c>
      <c r="H253">
        <v>27.944299999999998</v>
      </c>
      <c r="I253">
        <v>56.907600000000002</v>
      </c>
      <c r="J253">
        <v>56.535400000000003</v>
      </c>
      <c r="K253">
        <v>53.00996</v>
      </c>
      <c r="L253">
        <v>11312.9</v>
      </c>
      <c r="M253">
        <v>4.3411</v>
      </c>
      <c r="O253" s="6">
        <f t="shared" si="88"/>
        <v>1.9298299404990615E-4</v>
      </c>
      <c r="P253" s="6">
        <f t="shared" si="89"/>
        <v>3.8022485115063454E-4</v>
      </c>
      <c r="Q253" s="6">
        <f t="shared" si="90"/>
        <v>1.0137172143502848E-3</v>
      </c>
      <c r="R253" s="6">
        <f t="shared" si="91"/>
        <v>-3.1659640477536E-3</v>
      </c>
      <c r="S253" s="6">
        <f t="shared" si="92"/>
        <v>-2.5745355802525571E-3</v>
      </c>
      <c r="T253" s="6">
        <f t="shared" si="93"/>
        <v>-1.5586606520701096E-3</v>
      </c>
      <c r="U253" s="6">
        <f t="shared" si="94"/>
        <v>1.318641942130272E-3</v>
      </c>
      <c r="V253" s="6">
        <f t="shared" si="95"/>
        <v>0</v>
      </c>
      <c r="W253" s="6">
        <f t="shared" si="96"/>
        <v>0</v>
      </c>
      <c r="X253" s="6">
        <f t="shared" si="97"/>
        <v>9.8594967008036605E-5</v>
      </c>
      <c r="Y253" s="6">
        <f t="shared" si="98"/>
        <v>-7.2118844273142413E-3</v>
      </c>
      <c r="Z253" s="6">
        <f t="shared" si="112"/>
        <v>-0.10650000000000048</v>
      </c>
      <c r="AA253" s="6">
        <f t="shared" si="99"/>
        <v>1.6864578262487662E-4</v>
      </c>
      <c r="AC253" s="6">
        <f t="shared" si="100"/>
        <v>2.4337211425029537E-5</v>
      </c>
      <c r="AD253" s="6">
        <f t="shared" si="101"/>
        <v>2.1157906852575792E-4</v>
      </c>
      <c r="AE253" s="6">
        <f t="shared" si="102"/>
        <v>8.4507143172540822E-4</v>
      </c>
      <c r="AF253" s="6">
        <f t="shared" si="103"/>
        <v>-3.3346098303784766E-3</v>
      </c>
      <c r="AG253" s="6">
        <f t="shared" si="104"/>
        <v>-2.7431813628774337E-3</v>
      </c>
      <c r="AH253" s="6">
        <f t="shared" si="105"/>
        <v>-1.7273064346949862E-3</v>
      </c>
      <c r="AI253" s="6">
        <f t="shared" si="106"/>
        <v>1.1499961595053954E-3</v>
      </c>
      <c r="AJ253" s="6">
        <f t="shared" si="107"/>
        <v>-1.6864578262487662E-4</v>
      </c>
      <c r="AK253" s="6">
        <f t="shared" si="108"/>
        <v>-1.6864578262487662E-4</v>
      </c>
      <c r="AL253" s="6">
        <f t="shared" si="109"/>
        <v>-7.0050815616840012E-5</v>
      </c>
      <c r="AM253" s="6">
        <f t="shared" si="110"/>
        <v>-7.3805302099391179E-3</v>
      </c>
      <c r="AN253" s="6"/>
      <c r="AO253" s="6"/>
      <c r="AP253" s="6"/>
    </row>
    <row r="254" spans="1:42" x14ac:dyDescent="0.35">
      <c r="A254" s="7">
        <v>45383</v>
      </c>
      <c r="B254">
        <v>55.445300000000003</v>
      </c>
      <c r="C254">
        <v>57.860500000000002</v>
      </c>
      <c r="D254">
        <v>26.536000000000001</v>
      </c>
      <c r="E254">
        <v>29.911899999999999</v>
      </c>
      <c r="F254">
        <v>23.421700000000001</v>
      </c>
      <c r="G254">
        <v>32.720399999999998</v>
      </c>
      <c r="H254">
        <v>27.907499999999999</v>
      </c>
      <c r="I254">
        <v>56.907600000000002</v>
      </c>
      <c r="J254">
        <v>56.535400000000003</v>
      </c>
      <c r="K254">
        <v>53.004733999999999</v>
      </c>
      <c r="L254">
        <v>11395.08</v>
      </c>
      <c r="M254">
        <v>4.3197999999999999</v>
      </c>
      <c r="O254" s="6">
        <f t="shared" si="88"/>
        <v>8.3756175664140287E-4</v>
      </c>
      <c r="P254" s="6">
        <f t="shared" si="89"/>
        <v>8.7355128870436616E-4</v>
      </c>
      <c r="Q254" s="6">
        <f t="shared" si="90"/>
        <v>5.8822642192435382E-4</v>
      </c>
      <c r="R254" s="6">
        <f t="shared" si="91"/>
        <v>3.5462420570215869E-3</v>
      </c>
      <c r="S254" s="6">
        <f t="shared" si="92"/>
        <v>-6.7470145202875864E-3</v>
      </c>
      <c r="T254" s="6">
        <f t="shared" si="93"/>
        <v>-1.2301324452774764E-3</v>
      </c>
      <c r="U254" s="6">
        <f t="shared" si="94"/>
        <v>-1.1703566903601414E-3</v>
      </c>
      <c r="V254" s="6">
        <f t="shared" si="95"/>
        <v>3.9025830881045387E-4</v>
      </c>
      <c r="W254" s="6">
        <f t="shared" si="96"/>
        <v>4.1584161919883122E-4</v>
      </c>
      <c r="X254" s="6">
        <f t="shared" si="97"/>
        <v>7.5750577088129489E-4</v>
      </c>
      <c r="Y254" s="6">
        <f t="shared" si="98"/>
        <v>-2.0099789543380764E-3</v>
      </c>
      <c r="Z254" s="6">
        <f t="shared" si="112"/>
        <v>-0.53649999999999753</v>
      </c>
      <c r="AA254" s="6">
        <f t="shared" si="99"/>
        <v>1.6783549157217692E-4</v>
      </c>
      <c r="AC254" s="6">
        <f t="shared" si="100"/>
        <v>6.6972626506922595E-4</v>
      </c>
      <c r="AD254" s="6">
        <f t="shared" si="101"/>
        <v>7.0571579713218924E-4</v>
      </c>
      <c r="AE254" s="6">
        <f t="shared" si="102"/>
        <v>4.2039093035217689E-4</v>
      </c>
      <c r="AF254" s="6">
        <f t="shared" si="103"/>
        <v>3.37840656544941E-3</v>
      </c>
      <c r="AG254" s="6">
        <f t="shared" si="104"/>
        <v>-6.9148500118597633E-3</v>
      </c>
      <c r="AH254" s="6">
        <f t="shared" si="105"/>
        <v>-1.3979679368496534E-3</v>
      </c>
      <c r="AI254" s="6">
        <f t="shared" si="106"/>
        <v>-1.3381921819323184E-3</v>
      </c>
      <c r="AJ254" s="6">
        <f t="shared" si="107"/>
        <v>2.2242281723827695E-4</v>
      </c>
      <c r="AK254" s="6">
        <f t="shared" si="108"/>
        <v>2.480061276266543E-4</v>
      </c>
      <c r="AL254" s="6">
        <f t="shared" si="109"/>
        <v>5.8967027930911797E-4</v>
      </c>
      <c r="AM254" s="6">
        <f t="shared" si="110"/>
        <v>-2.1778144459102533E-3</v>
      </c>
      <c r="AN254" s="6"/>
      <c r="AO254" s="6"/>
      <c r="AP254" s="6"/>
    </row>
    <row r="255" spans="1:42" x14ac:dyDescent="0.35">
      <c r="A255" s="7">
        <v>45379</v>
      </c>
      <c r="B255">
        <v>55.398899999999998</v>
      </c>
      <c r="C255">
        <v>57.81</v>
      </c>
      <c r="D255">
        <v>26.520399999999999</v>
      </c>
      <c r="E255">
        <v>29.8062</v>
      </c>
      <c r="F255">
        <v>23.5808</v>
      </c>
      <c r="G255">
        <v>32.7607</v>
      </c>
      <c r="H255">
        <v>27.940200000000001</v>
      </c>
      <c r="I255">
        <v>56.885399999999997</v>
      </c>
      <c r="J255">
        <v>56.511899999999997</v>
      </c>
      <c r="K255">
        <v>52.964613</v>
      </c>
      <c r="L255">
        <v>11418.03</v>
      </c>
      <c r="M255">
        <v>4.2125000000000004</v>
      </c>
      <c r="O255" s="6">
        <f t="shared" si="88"/>
        <v>7.2075001354776624E-4</v>
      </c>
      <c r="P255" s="6">
        <f t="shared" si="89"/>
        <v>5.8674780748435573E-4</v>
      </c>
      <c r="Q255" s="6">
        <f t="shared" si="90"/>
        <v>1.8851173948357669E-3</v>
      </c>
      <c r="R255" s="6">
        <f t="shared" si="91"/>
        <v>1.3673548235373367E-3</v>
      </c>
      <c r="S255" s="6">
        <f t="shared" si="92"/>
        <v>-1.2722052830427266E-5</v>
      </c>
      <c r="T255" s="6">
        <f t="shared" si="93"/>
        <v>2.1198235621600059E-3</v>
      </c>
      <c r="U255" s="6">
        <f t="shared" si="94"/>
        <v>7.808470399450762E-4</v>
      </c>
      <c r="V255" s="6">
        <f t="shared" si="95"/>
        <v>5.9277031293691884E-4</v>
      </c>
      <c r="W255" s="6">
        <f t="shared" si="96"/>
        <v>4.0893061987512525E-4</v>
      </c>
      <c r="X255" s="6">
        <f t="shared" si="97"/>
        <v>-3.922401561365918E-4</v>
      </c>
      <c r="Y255" s="6">
        <f t="shared" si="98"/>
        <v>1.1468704378361227E-3</v>
      </c>
      <c r="Z255" s="6">
        <f t="shared" si="112"/>
        <v>-0.13149999999999995</v>
      </c>
      <c r="AA255" s="6">
        <f t="shared" si="99"/>
        <v>1.6375109522592801E-4</v>
      </c>
      <c r="AC255" s="6">
        <f t="shared" si="100"/>
        <v>5.5699891832183823E-4</v>
      </c>
      <c r="AD255" s="6">
        <f t="shared" si="101"/>
        <v>4.2299671225842772E-4</v>
      </c>
      <c r="AE255" s="6">
        <f t="shared" si="102"/>
        <v>1.7213662996098389E-3</v>
      </c>
      <c r="AF255" s="6">
        <f t="shared" si="103"/>
        <v>1.2036037283114087E-3</v>
      </c>
      <c r="AG255" s="6">
        <f t="shared" si="104"/>
        <v>-1.7647314805635528E-4</v>
      </c>
      <c r="AH255" s="6">
        <f t="shared" si="105"/>
        <v>1.9560724669340779E-3</v>
      </c>
      <c r="AI255" s="6">
        <f t="shared" si="106"/>
        <v>6.1709594471914819E-4</v>
      </c>
      <c r="AJ255" s="6">
        <f t="shared" si="107"/>
        <v>4.2901921771099083E-4</v>
      </c>
      <c r="AK255" s="6">
        <f t="shared" si="108"/>
        <v>2.4517952464919723E-4</v>
      </c>
      <c r="AL255" s="6">
        <f t="shared" si="109"/>
        <v>-5.5599125136251981E-4</v>
      </c>
      <c r="AM255" s="6">
        <f t="shared" si="110"/>
        <v>9.8311934261019474E-4</v>
      </c>
      <c r="AN255" s="6"/>
      <c r="AO255" s="6"/>
      <c r="AP255" s="6"/>
    </row>
    <row r="256" spans="1:42" x14ac:dyDescent="0.35">
      <c r="A256" s="7">
        <v>45378</v>
      </c>
      <c r="B256">
        <v>55.359000000000002</v>
      </c>
      <c r="C256">
        <v>57.7761</v>
      </c>
      <c r="D256">
        <v>26.470500000000001</v>
      </c>
      <c r="E256">
        <v>29.765499999999999</v>
      </c>
      <c r="F256">
        <v>23.581099999999999</v>
      </c>
      <c r="G256">
        <v>32.691400000000002</v>
      </c>
      <c r="H256">
        <v>27.918399999999998</v>
      </c>
      <c r="I256">
        <v>56.851700000000001</v>
      </c>
      <c r="J256">
        <v>56.488799999999998</v>
      </c>
      <c r="K256">
        <v>52.985396000000001</v>
      </c>
      <c r="L256">
        <v>11404.95</v>
      </c>
      <c r="M256">
        <v>4.1862000000000004</v>
      </c>
      <c r="O256" s="6">
        <f t="shared" si="88"/>
        <v>2.4572954572565919E-4</v>
      </c>
      <c r="P256" s="6">
        <f t="shared" si="89"/>
        <v>9.4938956676315911E-4</v>
      </c>
      <c r="Q256" s="6">
        <f t="shared" si="90"/>
        <v>-7.0594808450230584E-4</v>
      </c>
      <c r="R256" s="6">
        <f t="shared" si="91"/>
        <v>3.1590161345063095E-4</v>
      </c>
      <c r="S256" s="6">
        <f t="shared" si="92"/>
        <v>-2.8922387365483138E-3</v>
      </c>
      <c r="T256" s="6">
        <f t="shared" si="93"/>
        <v>2.4777219677039053E-3</v>
      </c>
      <c r="U256" s="6">
        <f t="shared" si="94"/>
        <v>0</v>
      </c>
      <c r="V256" s="6">
        <f t="shared" si="95"/>
        <v>9.8599013657740819E-4</v>
      </c>
      <c r="W256" s="6">
        <f t="shared" si="96"/>
        <v>2.0716361144601514E-4</v>
      </c>
      <c r="X256" s="6">
        <f t="shared" si="97"/>
        <v>9.8155345621897538E-4</v>
      </c>
      <c r="Y256" s="6">
        <f t="shared" si="98"/>
        <v>8.7510978674174567E-3</v>
      </c>
      <c r="Z256" s="6">
        <f t="shared" si="112"/>
        <v>0.1739999999999986</v>
      </c>
      <c r="AA256" s="6">
        <f t="shared" si="99"/>
        <v>1.6274934120774631E-4</v>
      </c>
      <c r="AC256" s="6">
        <f t="shared" si="100"/>
        <v>8.2980204517912881E-5</v>
      </c>
      <c r="AD256" s="6">
        <f t="shared" si="101"/>
        <v>7.866402255554128E-4</v>
      </c>
      <c r="AE256" s="6">
        <f t="shared" si="102"/>
        <v>-8.6869742571005215E-4</v>
      </c>
      <c r="AF256" s="6">
        <f t="shared" si="103"/>
        <v>1.5315227224288464E-4</v>
      </c>
      <c r="AG256" s="6">
        <f t="shared" si="104"/>
        <v>-3.0549880777560601E-3</v>
      </c>
      <c r="AH256" s="6">
        <f t="shared" si="105"/>
        <v>2.314972626496159E-3</v>
      </c>
      <c r="AI256" s="6">
        <f t="shared" si="106"/>
        <v>-1.6274934120774631E-4</v>
      </c>
      <c r="AJ256" s="6">
        <f t="shared" si="107"/>
        <v>8.2324079536966188E-4</v>
      </c>
      <c r="AK256" s="6">
        <f t="shared" si="108"/>
        <v>4.4414270238268827E-5</v>
      </c>
      <c r="AL256" s="6">
        <f t="shared" si="109"/>
        <v>8.1880411501122907E-4</v>
      </c>
      <c r="AM256" s="6">
        <f t="shared" si="110"/>
        <v>8.5883485262097103E-3</v>
      </c>
      <c r="AN256" s="6"/>
      <c r="AO256" s="6"/>
      <c r="AP256" s="6"/>
    </row>
    <row r="257" spans="1:42" x14ac:dyDescent="0.35">
      <c r="A257" s="7">
        <v>45377</v>
      </c>
      <c r="B257">
        <v>55.345399999999998</v>
      </c>
      <c r="C257">
        <v>57.721299999999999</v>
      </c>
      <c r="D257">
        <v>26.4892</v>
      </c>
      <c r="E257">
        <v>29.7561</v>
      </c>
      <c r="F257">
        <v>23.6495</v>
      </c>
      <c r="G257">
        <v>32.610599999999998</v>
      </c>
      <c r="H257">
        <v>27.918399999999998</v>
      </c>
      <c r="I257">
        <v>56.795699999999997</v>
      </c>
      <c r="J257">
        <v>56.4771</v>
      </c>
      <c r="K257">
        <v>52.933439</v>
      </c>
      <c r="L257">
        <v>11306.01</v>
      </c>
      <c r="M257">
        <v>4.2210000000000001</v>
      </c>
      <c r="O257" s="6">
        <f t="shared" si="88"/>
        <v>0</v>
      </c>
      <c r="P257" s="6">
        <f t="shared" si="89"/>
        <v>3.691507798959659E-4</v>
      </c>
      <c r="Q257" s="6">
        <f t="shared" si="90"/>
        <v>-1.9626789057303196E-4</v>
      </c>
      <c r="R257" s="6">
        <f t="shared" si="91"/>
        <v>-3.7289365476089742E-4</v>
      </c>
      <c r="S257" s="6">
        <f t="shared" si="92"/>
        <v>3.3814457483729576E-3</v>
      </c>
      <c r="T257" s="6">
        <f t="shared" si="93"/>
        <v>0</v>
      </c>
      <c r="U257" s="6">
        <f t="shared" si="94"/>
        <v>3.9057601003311682E-4</v>
      </c>
      <c r="V257" s="6">
        <f t="shared" si="95"/>
        <v>-1.9715914792040046E-4</v>
      </c>
      <c r="W257" s="6">
        <f t="shared" si="96"/>
        <v>1.6387424248067717E-3</v>
      </c>
      <c r="X257" s="6">
        <f t="shared" si="97"/>
        <v>9.8170649647233432E-5</v>
      </c>
      <c r="Y257" s="6">
        <f t="shared" si="98"/>
        <v>-2.7986177139358581E-3</v>
      </c>
      <c r="Z257" s="6">
        <f t="shared" si="112"/>
        <v>3.5500000000001641E-2</v>
      </c>
      <c r="AA257" s="6">
        <f t="shared" si="99"/>
        <v>1.6407480218805226E-4</v>
      </c>
      <c r="AC257" s="6">
        <f t="shared" si="100"/>
        <v>-1.6407480218805226E-4</v>
      </c>
      <c r="AD257" s="6">
        <f t="shared" si="101"/>
        <v>2.0507597770791364E-4</v>
      </c>
      <c r="AE257" s="6">
        <f t="shared" si="102"/>
        <v>-3.6034269276108422E-4</v>
      </c>
      <c r="AF257" s="6">
        <f t="shared" si="103"/>
        <v>-5.3696845694894968E-4</v>
      </c>
      <c r="AG257" s="6">
        <f t="shared" si="104"/>
        <v>3.2173709461849054E-3</v>
      </c>
      <c r="AH257" s="6">
        <f t="shared" si="105"/>
        <v>-1.6407480218805226E-4</v>
      </c>
      <c r="AI257" s="6">
        <f t="shared" si="106"/>
        <v>2.2650120784506456E-4</v>
      </c>
      <c r="AJ257" s="6">
        <f t="shared" si="107"/>
        <v>-3.6123395010845272E-4</v>
      </c>
      <c r="AK257" s="6">
        <f t="shared" si="108"/>
        <v>1.4746676226187194E-3</v>
      </c>
      <c r="AL257" s="6">
        <f t="shared" si="109"/>
        <v>-6.5904152540818828E-5</v>
      </c>
      <c r="AM257" s="6">
        <f t="shared" si="110"/>
        <v>-2.9626925161239104E-3</v>
      </c>
      <c r="AN257" s="6"/>
      <c r="AO257" s="6"/>
      <c r="AP257" s="6"/>
    </row>
    <row r="258" spans="1:42" x14ac:dyDescent="0.35">
      <c r="A258" s="7">
        <v>45376</v>
      </c>
      <c r="B258">
        <v>55.345399999999998</v>
      </c>
      <c r="C258">
        <v>57.7</v>
      </c>
      <c r="D258">
        <v>26.494399999999999</v>
      </c>
      <c r="E258">
        <v>29.767199999999999</v>
      </c>
      <c r="F258">
        <v>23.569800000000001</v>
      </c>
      <c r="G258">
        <v>32.610599999999998</v>
      </c>
      <c r="H258">
        <v>27.907499999999999</v>
      </c>
      <c r="I258">
        <v>56.806899999999999</v>
      </c>
      <c r="J258">
        <v>56.384700000000002</v>
      </c>
      <c r="K258">
        <v>52.928243000000002</v>
      </c>
      <c r="L258">
        <v>11337.74</v>
      </c>
      <c r="M258">
        <v>4.2281000000000004</v>
      </c>
      <c r="O258" s="6">
        <f t="shared" si="88"/>
        <v>3.8681223338876691E-4</v>
      </c>
      <c r="P258" s="6">
        <f t="shared" si="89"/>
        <v>1.5291979608380579E-3</v>
      </c>
      <c r="Q258" s="6">
        <f t="shared" si="90"/>
        <v>1.9630641921986047E-4</v>
      </c>
      <c r="R258" s="6">
        <f t="shared" si="91"/>
        <v>5.579719400616856E-4</v>
      </c>
      <c r="S258" s="6">
        <f t="shared" si="92"/>
        <v>-9.6217018120170472E-4</v>
      </c>
      <c r="T258" s="6">
        <f t="shared" si="93"/>
        <v>1.421802403245076E-3</v>
      </c>
      <c r="U258" s="6">
        <f t="shared" si="94"/>
        <v>7.8176269557506117E-4</v>
      </c>
      <c r="V258" s="6">
        <f t="shared" si="95"/>
        <v>0</v>
      </c>
      <c r="W258" s="6">
        <f t="shared" si="96"/>
        <v>5.1281323306562321E-4</v>
      </c>
      <c r="X258" s="6">
        <f t="shared" si="97"/>
        <v>4.9105647933989083E-4</v>
      </c>
      <c r="Y258" s="6">
        <f t="shared" si="98"/>
        <v>-3.0556193058863812E-3</v>
      </c>
      <c r="Z258" s="6">
        <f t="shared" si="112"/>
        <v>-0.22950000000000248</v>
      </c>
      <c r="AA258" s="6">
        <f t="shared" si="99"/>
        <v>1.6434517255414782E-4</v>
      </c>
      <c r="AC258" s="6">
        <f t="shared" si="100"/>
        <v>2.2246706083461909E-4</v>
      </c>
      <c r="AD258" s="6">
        <f t="shared" si="101"/>
        <v>1.3648527882839101E-3</v>
      </c>
      <c r="AE258" s="6">
        <f t="shared" si="102"/>
        <v>3.196124666571265E-5</v>
      </c>
      <c r="AF258" s="6">
        <f t="shared" si="103"/>
        <v>3.9362676750753778E-4</v>
      </c>
      <c r="AG258" s="6">
        <f t="shared" si="104"/>
        <v>-1.1265153537558525E-3</v>
      </c>
      <c r="AH258" s="6">
        <f t="shared" si="105"/>
        <v>1.2574572306909282E-3</v>
      </c>
      <c r="AI258" s="6">
        <f t="shared" si="106"/>
        <v>6.1741752302091335E-4</v>
      </c>
      <c r="AJ258" s="6">
        <f t="shared" si="107"/>
        <v>-1.6434517255414782E-4</v>
      </c>
      <c r="AK258" s="6">
        <f t="shared" si="108"/>
        <v>3.4846806051147539E-4</v>
      </c>
      <c r="AL258" s="6">
        <f t="shared" si="109"/>
        <v>3.2671130678574301E-4</v>
      </c>
      <c r="AM258" s="6">
        <f t="shared" si="110"/>
        <v>-3.219964478440529E-3</v>
      </c>
      <c r="AN258" s="6"/>
      <c r="AO258" s="6"/>
      <c r="AP258" s="6"/>
    </row>
    <row r="259" spans="1:42" x14ac:dyDescent="0.35">
      <c r="A259" s="7">
        <v>45373</v>
      </c>
      <c r="B259">
        <v>55.323999999999998</v>
      </c>
      <c r="C259">
        <v>57.611899999999999</v>
      </c>
      <c r="D259">
        <v>26.4892</v>
      </c>
      <c r="E259">
        <v>29.750599999999999</v>
      </c>
      <c r="F259">
        <v>23.592500000000001</v>
      </c>
      <c r="G259">
        <v>32.564300000000003</v>
      </c>
      <c r="H259">
        <v>27.8857</v>
      </c>
      <c r="I259">
        <v>56.806899999999999</v>
      </c>
      <c r="J259">
        <v>56.355800000000002</v>
      </c>
      <c r="K259">
        <v>52.902265</v>
      </c>
      <c r="L259">
        <v>11372.49</v>
      </c>
      <c r="M259">
        <v>4.1821999999999999</v>
      </c>
      <c r="O259" s="6">
        <f t="shared" si="88"/>
        <v>7.760337619908686E-4</v>
      </c>
      <c r="P259" s="6">
        <f t="shared" si="89"/>
        <v>7.6083803356374879E-4</v>
      </c>
      <c r="Q259" s="6">
        <f t="shared" si="90"/>
        <v>3.927670438237385E-4</v>
      </c>
      <c r="R259" s="6">
        <f t="shared" si="91"/>
        <v>1.349691186617541E-3</v>
      </c>
      <c r="S259" s="6">
        <f t="shared" si="92"/>
        <v>6.3127812493335433E-3</v>
      </c>
      <c r="T259" s="6">
        <f t="shared" si="93"/>
        <v>-6.1416573262640384E-6</v>
      </c>
      <c r="U259" s="6">
        <f t="shared" si="94"/>
        <v>-3.9072861925826263E-4</v>
      </c>
      <c r="V259" s="6">
        <f t="shared" si="95"/>
        <v>3.9447384409463382E-4</v>
      </c>
      <c r="W259" s="6">
        <f t="shared" si="96"/>
        <v>2.6723315826182592E-3</v>
      </c>
      <c r="X259" s="6">
        <f t="shared" si="97"/>
        <v>9.8228504872288624E-5</v>
      </c>
      <c r="Y259" s="6">
        <f t="shared" si="98"/>
        <v>-1.3523137297603016E-3</v>
      </c>
      <c r="Z259" s="6">
        <f t="shared" si="112"/>
        <v>0.35400000000000098</v>
      </c>
      <c r="AA259" s="6">
        <f t="shared" si="99"/>
        <v>1.6259696111564637E-4</v>
      </c>
      <c r="AC259" s="6">
        <f t="shared" si="100"/>
        <v>6.1343680087522223E-4</v>
      </c>
      <c r="AD259" s="6">
        <f t="shared" si="101"/>
        <v>5.9824107244810243E-4</v>
      </c>
      <c r="AE259" s="6">
        <f t="shared" si="102"/>
        <v>2.3017008270809214E-4</v>
      </c>
      <c r="AF259" s="6">
        <f t="shared" si="103"/>
        <v>1.1870942255018946E-3</v>
      </c>
      <c r="AG259" s="6">
        <f t="shared" si="104"/>
        <v>6.150184288217897E-3</v>
      </c>
      <c r="AH259" s="6">
        <f t="shared" si="105"/>
        <v>-1.687386184419104E-4</v>
      </c>
      <c r="AI259" s="6">
        <f t="shared" si="106"/>
        <v>-5.53325580373909E-4</v>
      </c>
      <c r="AJ259" s="6">
        <f t="shared" si="107"/>
        <v>2.3187688297898745E-4</v>
      </c>
      <c r="AK259" s="6">
        <f t="shared" si="108"/>
        <v>2.5097346215026128E-3</v>
      </c>
      <c r="AL259" s="6">
        <f t="shared" si="109"/>
        <v>-6.4368456243357741E-5</v>
      </c>
      <c r="AM259" s="6">
        <f t="shared" si="110"/>
        <v>-1.514910690875948E-3</v>
      </c>
      <c r="AN259" s="6"/>
      <c r="AO259" s="6"/>
      <c r="AP259" s="6"/>
    </row>
    <row r="260" spans="1:42" x14ac:dyDescent="0.35">
      <c r="A260" s="7">
        <v>45372</v>
      </c>
      <c r="B260">
        <v>55.281100000000002</v>
      </c>
      <c r="C260">
        <v>57.568100000000001</v>
      </c>
      <c r="D260">
        <v>26.4788</v>
      </c>
      <c r="E260">
        <v>29.7105</v>
      </c>
      <c r="F260">
        <v>23.444500000000001</v>
      </c>
      <c r="G260">
        <v>32.564500000000002</v>
      </c>
      <c r="H260">
        <v>27.896599999999999</v>
      </c>
      <c r="I260">
        <v>56.784500000000001</v>
      </c>
      <c r="J260">
        <v>56.205599999999997</v>
      </c>
      <c r="K260">
        <v>52.897069000000002</v>
      </c>
      <c r="L260">
        <v>11387.89</v>
      </c>
      <c r="M260">
        <v>4.2530000000000001</v>
      </c>
      <c r="O260" s="6">
        <f t="shared" si="88"/>
        <v>1.1626875105266166E-3</v>
      </c>
      <c r="P260" s="6">
        <f t="shared" si="89"/>
        <v>-1.1399560674465459E-3</v>
      </c>
      <c r="Q260" s="6">
        <f t="shared" si="90"/>
        <v>-3.9261283843983197E-4</v>
      </c>
      <c r="R260" s="6">
        <f t="shared" si="91"/>
        <v>3.400627600975703E-4</v>
      </c>
      <c r="S260" s="6">
        <f t="shared" si="92"/>
        <v>2.6644199433758509E-3</v>
      </c>
      <c r="T260" s="6">
        <f t="shared" si="93"/>
        <v>1.9537860373528559E-3</v>
      </c>
      <c r="U260" s="6">
        <f t="shared" si="94"/>
        <v>3.9088134778753059E-4</v>
      </c>
      <c r="V260" s="6">
        <f t="shared" si="95"/>
        <v>5.9382422802856105E-4</v>
      </c>
      <c r="W260" s="6">
        <f t="shared" si="96"/>
        <v>1.9573657920914922E-3</v>
      </c>
      <c r="X260" s="6">
        <f t="shared" si="97"/>
        <v>5.8968073840426349E-4</v>
      </c>
      <c r="Y260" s="6">
        <f t="shared" si="98"/>
        <v>3.2596562912687865E-3</v>
      </c>
      <c r="Z260" s="6">
        <f t="shared" si="112"/>
        <v>-4.3999999999999595E-2</v>
      </c>
      <c r="AA260" s="6">
        <f t="shared" si="99"/>
        <v>1.6529322789327061E-4</v>
      </c>
      <c r="AC260" s="6">
        <f t="shared" si="100"/>
        <v>9.9739428263334595E-4</v>
      </c>
      <c r="AD260" s="6">
        <f t="shared" si="101"/>
        <v>-1.3052492953398165E-3</v>
      </c>
      <c r="AE260" s="6">
        <f t="shared" si="102"/>
        <v>-5.5790606633310258E-4</v>
      </c>
      <c r="AF260" s="6">
        <f t="shared" si="103"/>
        <v>1.7476953220429969E-4</v>
      </c>
      <c r="AG260" s="6">
        <f t="shared" si="104"/>
        <v>2.4991267154825803E-3</v>
      </c>
      <c r="AH260" s="6">
        <f t="shared" si="105"/>
        <v>1.7884928094595853E-3</v>
      </c>
      <c r="AI260" s="6">
        <f t="shared" si="106"/>
        <v>2.2558811989425998E-4</v>
      </c>
      <c r="AJ260" s="6">
        <f t="shared" si="107"/>
        <v>4.2853100013529044E-4</v>
      </c>
      <c r="AK260" s="6">
        <f t="shared" si="108"/>
        <v>1.7920725641982216E-3</v>
      </c>
      <c r="AL260" s="6">
        <f t="shared" si="109"/>
        <v>4.2438751051099288E-4</v>
      </c>
      <c r="AM260" s="6">
        <f t="shared" si="110"/>
        <v>3.0943630633755159E-3</v>
      </c>
      <c r="AN260" s="6"/>
      <c r="AO260" s="6"/>
      <c r="AP260" s="6"/>
    </row>
    <row r="261" spans="1:42" x14ac:dyDescent="0.35">
      <c r="A261" s="7">
        <v>45371</v>
      </c>
      <c r="B261">
        <v>55.216900000000003</v>
      </c>
      <c r="C261">
        <v>57.633800000000001</v>
      </c>
      <c r="D261">
        <v>26.4892</v>
      </c>
      <c r="E261">
        <v>29.700399999999998</v>
      </c>
      <c r="F261">
        <v>23.382200000000001</v>
      </c>
      <c r="G261">
        <v>32.500999999999998</v>
      </c>
      <c r="H261">
        <v>27.8857</v>
      </c>
      <c r="I261">
        <v>56.750799999999998</v>
      </c>
      <c r="J261">
        <v>56.095799999999997</v>
      </c>
      <c r="K261">
        <v>52.865895000000002</v>
      </c>
      <c r="L261">
        <v>11350.89</v>
      </c>
      <c r="M261">
        <v>4.2442000000000002</v>
      </c>
      <c r="O261" s="6">
        <f t="shared" ref="O261:O324" si="113">B261/B262-1</f>
        <v>-9.7786582594294735E-5</v>
      </c>
      <c r="P261" s="6">
        <f t="shared" ref="P261:P324" si="114">C261/C262-1</f>
        <v>7.6054870637265459E-4</v>
      </c>
      <c r="Q261" s="6">
        <f t="shared" ref="Q261:Q324" si="115">D261/D262-1</f>
        <v>1.2473446677905287E-3</v>
      </c>
      <c r="R261" s="6">
        <f t="shared" ref="R261:R324" si="116">E261/E262-1</f>
        <v>-9.4265937676807354E-5</v>
      </c>
      <c r="S261" s="6">
        <f t="shared" ref="S261:S324" si="117">F261/F262-1</f>
        <v>2.9166773897453258E-3</v>
      </c>
      <c r="T261" s="6">
        <f t="shared" ref="T261:T324" si="118">G261/G262-1</f>
        <v>8.8999479553208971E-4</v>
      </c>
      <c r="U261" s="6">
        <f t="shared" ref="U261:U324" si="119">H261/H262-1</f>
        <v>1.9727261640878346E-4</v>
      </c>
      <c r="V261" s="6">
        <f t="shared" ref="V261:V324" si="120">I261/I262-1</f>
        <v>3.9486394821630633E-4</v>
      </c>
      <c r="W261" s="6">
        <f t="shared" ref="W261:W324" si="121">J261/J262-1</f>
        <v>2.0683187065162478E-4</v>
      </c>
      <c r="X261" s="6">
        <f t="shared" ref="X261:X324" si="122">K261/K262-1</f>
        <v>6.8842184955442143E-4</v>
      </c>
      <c r="Y261" s="6">
        <f t="shared" ref="Y261:Y324" si="123">L261/L262-1</f>
        <v>9.0370629811995506E-3</v>
      </c>
      <c r="Z261" s="6">
        <f t="shared" si="112"/>
        <v>0.26549999999999851</v>
      </c>
      <c r="AA261" s="6">
        <f t="shared" ref="AA261:AA324" si="124">(1+M261/100)^(1/252)-1</f>
        <v>1.649581979625836E-4</v>
      </c>
      <c r="AC261" s="6">
        <f t="shared" ref="AC261:AC324" si="125">O261-$AA261</f>
        <v>-2.6274478055687833E-4</v>
      </c>
      <c r="AD261" s="6">
        <f t="shared" ref="AD261:AD324" si="126">P261-$AA261</f>
        <v>5.95590508410071E-4</v>
      </c>
      <c r="AE261" s="6">
        <f t="shared" ref="AE261:AE324" si="127">Q261-$AA261</f>
        <v>1.0823864698279451E-3</v>
      </c>
      <c r="AF261" s="6">
        <f t="shared" ref="AF261:AF324" si="128">R261-$AA261</f>
        <v>-2.5922413563939095E-4</v>
      </c>
      <c r="AG261" s="6">
        <f t="shared" ref="AG261:AG324" si="129">S261-$AA261</f>
        <v>2.7517191917827422E-3</v>
      </c>
      <c r="AH261" s="6">
        <f t="shared" ref="AH261:AH324" si="130">T261-$AA261</f>
        <v>7.2503659756950611E-4</v>
      </c>
      <c r="AI261" s="6">
        <f t="shared" ref="AI261:AI324" si="131">U261-$AA261</f>
        <v>3.2314418446199866E-5</v>
      </c>
      <c r="AJ261" s="6">
        <f t="shared" ref="AJ261:AJ324" si="132">V261-$AA261</f>
        <v>2.2990575025372273E-4</v>
      </c>
      <c r="AK261" s="6">
        <f t="shared" ref="AK261:AK324" si="133">W261-$AA261</f>
        <v>4.1873672689041186E-5</v>
      </c>
      <c r="AL261" s="6">
        <f t="shared" ref="AL261:AL324" si="134">X261-$AA261</f>
        <v>5.2346365159183783E-4</v>
      </c>
      <c r="AM261" s="6">
        <f t="shared" ref="AM261:AM324" si="135">Y261-$AA261</f>
        <v>8.8721047832369671E-3</v>
      </c>
      <c r="AN261" s="6"/>
      <c r="AO261" s="6"/>
      <c r="AP261" s="6"/>
    </row>
    <row r="262" spans="1:42" x14ac:dyDescent="0.35">
      <c r="A262" s="7">
        <v>45370</v>
      </c>
      <c r="B262">
        <v>55.222299999999997</v>
      </c>
      <c r="C262">
        <v>57.59</v>
      </c>
      <c r="D262">
        <v>26.456199999999999</v>
      </c>
      <c r="E262">
        <v>29.703199999999999</v>
      </c>
      <c r="F262">
        <v>23.3142</v>
      </c>
      <c r="G262">
        <v>32.472099999999998</v>
      </c>
      <c r="H262">
        <v>27.880199999999999</v>
      </c>
      <c r="I262">
        <v>56.728400000000001</v>
      </c>
      <c r="J262">
        <v>56.084200000000003</v>
      </c>
      <c r="K262">
        <v>52.829526000000001</v>
      </c>
      <c r="L262">
        <v>11249.23</v>
      </c>
      <c r="M262">
        <v>4.2972999999999999</v>
      </c>
      <c r="O262" s="6">
        <f t="shared" si="113"/>
        <v>-1.06365466678493E-3</v>
      </c>
      <c r="P262" s="6">
        <f t="shared" si="114"/>
        <v>3.8041901678198542E-4</v>
      </c>
      <c r="Q262" s="6">
        <f t="shared" si="115"/>
        <v>-2.6451827443396692E-4</v>
      </c>
      <c r="R262" s="6">
        <f t="shared" si="116"/>
        <v>8.3899684281107945E-4</v>
      </c>
      <c r="S262" s="6">
        <f t="shared" si="117"/>
        <v>1.4604685526755645E-3</v>
      </c>
      <c r="T262" s="6">
        <f t="shared" si="118"/>
        <v>1.4247869758432508E-3</v>
      </c>
      <c r="U262" s="6">
        <f t="shared" si="119"/>
        <v>5.8857729383632318E-4</v>
      </c>
      <c r="V262" s="6">
        <f t="shared" si="120"/>
        <v>0</v>
      </c>
      <c r="W262" s="6">
        <f t="shared" si="121"/>
        <v>4.1205042355563215E-4</v>
      </c>
      <c r="X262" s="6">
        <f t="shared" si="122"/>
        <v>1.9674688343052082E-4</v>
      </c>
      <c r="Y262" s="6">
        <f t="shared" si="123"/>
        <v>5.6490053674043139E-3</v>
      </c>
      <c r="Z262" s="6">
        <f t="shared" si="112"/>
        <v>0.22149999999999892</v>
      </c>
      <c r="AA262" s="6">
        <f t="shared" si="124"/>
        <v>1.6697937132392759E-4</v>
      </c>
      <c r="AC262" s="6">
        <f t="shared" si="125"/>
        <v>-1.2306340381088576E-3</v>
      </c>
      <c r="AD262" s="6">
        <f t="shared" si="126"/>
        <v>2.1343964545805783E-4</v>
      </c>
      <c r="AE262" s="6">
        <f t="shared" si="127"/>
        <v>-4.3149764575789451E-4</v>
      </c>
      <c r="AF262" s="6">
        <f t="shared" si="128"/>
        <v>6.7201747148715185E-4</v>
      </c>
      <c r="AG262" s="6">
        <f t="shared" si="129"/>
        <v>1.2934891813516369E-3</v>
      </c>
      <c r="AH262" s="6">
        <f t="shared" si="130"/>
        <v>1.2578076045193232E-3</v>
      </c>
      <c r="AI262" s="6">
        <f t="shared" si="131"/>
        <v>4.2159792251239558E-4</v>
      </c>
      <c r="AJ262" s="6">
        <f t="shared" si="132"/>
        <v>-1.6697937132392759E-4</v>
      </c>
      <c r="AK262" s="6">
        <f t="shared" si="133"/>
        <v>2.4507105223170456E-4</v>
      </c>
      <c r="AL262" s="6">
        <f t="shared" si="134"/>
        <v>2.976751210659323E-5</v>
      </c>
      <c r="AM262" s="6">
        <f t="shared" si="135"/>
        <v>5.4820259960803863E-3</v>
      </c>
      <c r="AN262" s="6"/>
      <c r="AO262" s="6"/>
      <c r="AP262" s="6"/>
    </row>
    <row r="263" spans="1:42" x14ac:dyDescent="0.35">
      <c r="A263" s="7">
        <v>45369</v>
      </c>
      <c r="B263">
        <v>55.281100000000002</v>
      </c>
      <c r="C263">
        <v>57.568100000000001</v>
      </c>
      <c r="D263">
        <v>26.463200000000001</v>
      </c>
      <c r="E263">
        <v>29.6783</v>
      </c>
      <c r="F263">
        <v>23.280200000000001</v>
      </c>
      <c r="G263">
        <v>32.425899999999999</v>
      </c>
      <c r="H263">
        <v>27.863800000000001</v>
      </c>
      <c r="I263">
        <v>56.728400000000001</v>
      </c>
      <c r="J263">
        <v>56.061100000000003</v>
      </c>
      <c r="K263">
        <v>52.819133999999998</v>
      </c>
      <c r="L263">
        <v>11186.04</v>
      </c>
      <c r="M263">
        <v>4.3415999999999997</v>
      </c>
      <c r="O263" s="6">
        <f t="shared" si="113"/>
        <v>4.8503012435241466E-4</v>
      </c>
      <c r="P263" s="6">
        <f t="shared" si="114"/>
        <v>1.1408199643494488E-3</v>
      </c>
      <c r="Q263" s="6">
        <f t="shared" si="115"/>
        <v>9.8346269650351203E-4</v>
      </c>
      <c r="R263" s="6">
        <f t="shared" si="116"/>
        <v>1.3158205490684249E-3</v>
      </c>
      <c r="S263" s="6">
        <f t="shared" si="117"/>
        <v>1.4582965891345445E-3</v>
      </c>
      <c r="T263" s="6">
        <f t="shared" si="118"/>
        <v>7.1290135420398748E-4</v>
      </c>
      <c r="U263" s="6">
        <f t="shared" si="119"/>
        <v>1.9024714180604363E-4</v>
      </c>
      <c r="V263" s="6">
        <f t="shared" si="120"/>
        <v>1.9747096119004937E-4</v>
      </c>
      <c r="W263" s="6">
        <f t="shared" si="121"/>
        <v>1.6527124137462046E-3</v>
      </c>
      <c r="X263" s="6">
        <f t="shared" si="122"/>
        <v>1.7905808855722682E-4</v>
      </c>
      <c r="Y263" s="6">
        <f t="shared" si="123"/>
        <v>6.3288918636630331E-3</v>
      </c>
      <c r="Z263" s="6">
        <f t="shared" si="112"/>
        <v>-7.9499999999996795E-2</v>
      </c>
      <c r="AA263" s="6">
        <f t="shared" si="124"/>
        <v>1.6866480156241259E-4</v>
      </c>
      <c r="AC263" s="6">
        <f t="shared" si="125"/>
        <v>3.1636532279000207E-4</v>
      </c>
      <c r="AD263" s="6">
        <f t="shared" si="126"/>
        <v>9.7215516278703618E-4</v>
      </c>
      <c r="AE263" s="6">
        <f t="shared" si="127"/>
        <v>8.1479789494109944E-4</v>
      </c>
      <c r="AF263" s="6">
        <f t="shared" si="128"/>
        <v>1.1471557475060123E-3</v>
      </c>
      <c r="AG263" s="6">
        <f t="shared" si="129"/>
        <v>1.2896317875721319E-3</v>
      </c>
      <c r="AH263" s="6">
        <f t="shared" si="130"/>
        <v>5.4423655264157489E-4</v>
      </c>
      <c r="AI263" s="6">
        <f t="shared" si="131"/>
        <v>2.1582340243631037E-5</v>
      </c>
      <c r="AJ263" s="6">
        <f t="shared" si="132"/>
        <v>2.8806159627636774E-5</v>
      </c>
      <c r="AK263" s="6">
        <f t="shared" si="133"/>
        <v>1.484047612183792E-3</v>
      </c>
      <c r="AL263" s="6">
        <f t="shared" si="134"/>
        <v>1.0393286994814233E-5</v>
      </c>
      <c r="AM263" s="6">
        <f t="shared" si="135"/>
        <v>6.1602270621006205E-3</v>
      </c>
      <c r="AN263" s="6"/>
      <c r="AO263" s="6"/>
      <c r="AP263" s="6"/>
    </row>
    <row r="264" spans="1:42" x14ac:dyDescent="0.35">
      <c r="A264" s="7">
        <v>45366</v>
      </c>
      <c r="B264">
        <v>55.254300000000001</v>
      </c>
      <c r="C264">
        <v>57.502499999999998</v>
      </c>
      <c r="D264">
        <v>26.437200000000001</v>
      </c>
      <c r="E264">
        <v>29.639299999999999</v>
      </c>
      <c r="F264">
        <v>23.246300000000002</v>
      </c>
      <c r="G264">
        <v>32.402799999999999</v>
      </c>
      <c r="H264">
        <v>27.858499999999999</v>
      </c>
      <c r="I264">
        <v>56.717199999999998</v>
      </c>
      <c r="J264">
        <v>55.968600000000002</v>
      </c>
      <c r="K264">
        <v>52.809677999999998</v>
      </c>
      <c r="L264">
        <v>11115.69</v>
      </c>
      <c r="M264">
        <v>4.3257000000000003</v>
      </c>
      <c r="O264" s="6">
        <f t="shared" si="113"/>
        <v>2.8965409869607939E-4</v>
      </c>
      <c r="P264" s="6">
        <f t="shared" si="114"/>
        <v>-1.1395199772096243E-3</v>
      </c>
      <c r="Q264" s="6">
        <f t="shared" si="115"/>
        <v>-7.8615163655593179E-4</v>
      </c>
      <c r="R264" s="6">
        <f t="shared" si="116"/>
        <v>1.8559887695790422E-4</v>
      </c>
      <c r="S264" s="6">
        <f t="shared" si="117"/>
        <v>-9.7125347566906495E-4</v>
      </c>
      <c r="T264" s="6">
        <f t="shared" si="118"/>
        <v>-3.5786563996254017E-4</v>
      </c>
      <c r="U264" s="6">
        <f t="shared" si="119"/>
        <v>1.9746526406483333E-4</v>
      </c>
      <c r="V264" s="6">
        <f t="shared" si="120"/>
        <v>1.9750996367218221E-4</v>
      </c>
      <c r="W264" s="6">
        <f t="shared" si="121"/>
        <v>7.2235473339032907E-4</v>
      </c>
      <c r="X264" s="6">
        <f t="shared" si="122"/>
        <v>3.1295723256241637E-4</v>
      </c>
      <c r="Y264" s="6">
        <f t="shared" si="123"/>
        <v>-6.4498540827773176E-3</v>
      </c>
      <c r="Z264" s="6">
        <f t="shared" si="112"/>
        <v>-0.18600000000000172</v>
      </c>
      <c r="AA264" s="6">
        <f t="shared" si="124"/>
        <v>1.6805995488944347E-4</v>
      </c>
      <c r="AC264" s="6">
        <f t="shared" si="125"/>
        <v>1.2159414380663591E-4</v>
      </c>
      <c r="AD264" s="6">
        <f t="shared" si="126"/>
        <v>-1.3075799320990678E-3</v>
      </c>
      <c r="AE264" s="6">
        <f t="shared" si="127"/>
        <v>-9.5421159144537526E-4</v>
      </c>
      <c r="AF264" s="6">
        <f t="shared" si="128"/>
        <v>1.7538922068460749E-5</v>
      </c>
      <c r="AG264" s="6">
        <f t="shared" si="129"/>
        <v>-1.1393134305585084E-3</v>
      </c>
      <c r="AH264" s="6">
        <f t="shared" si="130"/>
        <v>-5.2592559485198365E-4</v>
      </c>
      <c r="AI264" s="6">
        <f t="shared" si="131"/>
        <v>2.940530917538986E-5</v>
      </c>
      <c r="AJ264" s="6">
        <f t="shared" si="132"/>
        <v>2.9450008782738735E-5</v>
      </c>
      <c r="AK264" s="6">
        <f t="shared" si="133"/>
        <v>5.542947785008856E-4</v>
      </c>
      <c r="AL264" s="6">
        <f t="shared" si="134"/>
        <v>1.4489727767297289E-4</v>
      </c>
      <c r="AM264" s="6">
        <f t="shared" si="135"/>
        <v>-6.6179140376667611E-3</v>
      </c>
      <c r="AN264" s="6"/>
      <c r="AO264" s="6"/>
      <c r="AP264" s="6"/>
    </row>
    <row r="265" spans="1:42" x14ac:dyDescent="0.35">
      <c r="A265" s="7">
        <v>45365</v>
      </c>
      <c r="B265">
        <v>55.238300000000002</v>
      </c>
      <c r="C265">
        <v>57.568100000000001</v>
      </c>
      <c r="D265">
        <v>26.457999999999998</v>
      </c>
      <c r="E265">
        <v>29.633800000000001</v>
      </c>
      <c r="F265">
        <v>23.268899999999999</v>
      </c>
      <c r="G265">
        <v>32.414400000000001</v>
      </c>
      <c r="H265">
        <v>27.853000000000002</v>
      </c>
      <c r="I265">
        <v>56.706000000000003</v>
      </c>
      <c r="J265">
        <v>55.928199999999997</v>
      </c>
      <c r="K265">
        <v>52.793156000000003</v>
      </c>
      <c r="L265">
        <v>11187.85</v>
      </c>
      <c r="M265">
        <v>4.2885</v>
      </c>
      <c r="O265" s="6">
        <f t="shared" si="113"/>
        <v>3.8756250350879817E-4</v>
      </c>
      <c r="P265" s="6">
        <f t="shared" si="114"/>
        <v>0</v>
      </c>
      <c r="Q265" s="6">
        <f t="shared" si="115"/>
        <v>6.2780336895906785E-4</v>
      </c>
      <c r="R265" s="6">
        <f t="shared" si="116"/>
        <v>4.3212585665575176E-4</v>
      </c>
      <c r="S265" s="6">
        <f t="shared" si="117"/>
        <v>-9.6443999914878065E-3</v>
      </c>
      <c r="T265" s="6">
        <f t="shared" si="118"/>
        <v>0</v>
      </c>
      <c r="U265" s="6">
        <f t="shared" si="119"/>
        <v>0</v>
      </c>
      <c r="V265" s="6">
        <f t="shared" si="120"/>
        <v>3.9517602975114308E-4</v>
      </c>
      <c r="W265" s="6">
        <f t="shared" si="121"/>
        <v>6.2082353046410965E-4</v>
      </c>
      <c r="X265" s="6">
        <f t="shared" si="122"/>
        <v>7.288069910271755E-4</v>
      </c>
      <c r="Y265" s="6">
        <f t="shared" si="123"/>
        <v>-2.6254089665069813E-3</v>
      </c>
      <c r="Z265" s="6">
        <f t="shared" si="112"/>
        <v>-0.44950000000000045</v>
      </c>
      <c r="AA265" s="6">
        <f t="shared" si="124"/>
        <v>1.6664448313763458E-4</v>
      </c>
      <c r="AC265" s="6">
        <f t="shared" si="125"/>
        <v>2.2091802037116359E-4</v>
      </c>
      <c r="AD265" s="6">
        <f t="shared" si="126"/>
        <v>-1.6664448313763458E-4</v>
      </c>
      <c r="AE265" s="6">
        <f t="shared" si="127"/>
        <v>4.6115888582143327E-4</v>
      </c>
      <c r="AF265" s="6">
        <f t="shared" si="128"/>
        <v>2.6548137351811718E-4</v>
      </c>
      <c r="AG265" s="6">
        <f t="shared" si="129"/>
        <v>-9.811044474625441E-3</v>
      </c>
      <c r="AH265" s="6">
        <f t="shared" si="130"/>
        <v>-1.6664448313763458E-4</v>
      </c>
      <c r="AI265" s="6">
        <f t="shared" si="131"/>
        <v>-1.6664448313763458E-4</v>
      </c>
      <c r="AJ265" s="6">
        <f t="shared" si="132"/>
        <v>2.285315466135085E-4</v>
      </c>
      <c r="AK265" s="6">
        <f t="shared" si="133"/>
        <v>4.5417904732647507E-4</v>
      </c>
      <c r="AL265" s="6">
        <f t="shared" si="134"/>
        <v>5.6216250788954092E-4</v>
      </c>
      <c r="AM265" s="6">
        <f t="shared" si="135"/>
        <v>-2.7920534496446159E-3</v>
      </c>
      <c r="AN265" s="6"/>
      <c r="AO265" s="6"/>
      <c r="AP265" s="6"/>
    </row>
    <row r="266" spans="1:42" x14ac:dyDescent="0.35">
      <c r="A266" s="7">
        <v>45364</v>
      </c>
      <c r="B266">
        <v>55.216900000000003</v>
      </c>
      <c r="C266">
        <v>57.568100000000001</v>
      </c>
      <c r="D266">
        <v>26.441400000000002</v>
      </c>
      <c r="E266">
        <v>29.620999999999999</v>
      </c>
      <c r="F266">
        <v>23.4955</v>
      </c>
      <c r="G266">
        <v>32.414400000000001</v>
      </c>
      <c r="H266">
        <v>27.853000000000002</v>
      </c>
      <c r="I266">
        <v>56.683599999999998</v>
      </c>
      <c r="J266">
        <v>55.893500000000003</v>
      </c>
      <c r="K266">
        <v>52.754708000000001</v>
      </c>
      <c r="L266">
        <v>11217.3</v>
      </c>
      <c r="M266">
        <v>4.1985999999999999</v>
      </c>
      <c r="O266" s="6">
        <f t="shared" si="113"/>
        <v>-1.9374370785618655E-4</v>
      </c>
      <c r="P266" s="6">
        <f t="shared" si="114"/>
        <v>1.1408199643494488E-3</v>
      </c>
      <c r="Q266" s="6">
        <f t="shared" si="115"/>
        <v>7.4938686529213427E-4</v>
      </c>
      <c r="R266" s="6">
        <f t="shared" si="116"/>
        <v>3.7149611617692813E-4</v>
      </c>
      <c r="S266" s="6">
        <f t="shared" si="117"/>
        <v>-3.608898840572361E-3</v>
      </c>
      <c r="T266" s="6">
        <f t="shared" si="118"/>
        <v>2.1425192687609673E-3</v>
      </c>
      <c r="U266" s="6">
        <f t="shared" si="119"/>
        <v>0</v>
      </c>
      <c r="V266" s="6">
        <f t="shared" si="120"/>
        <v>3.9709783255181819E-4</v>
      </c>
      <c r="W266" s="6">
        <f t="shared" si="121"/>
        <v>-2.0570610857706395E-4</v>
      </c>
      <c r="X266" s="6">
        <f t="shared" si="122"/>
        <v>5.5183807065151136E-4</v>
      </c>
      <c r="Y266" s="6">
        <f t="shared" si="123"/>
        <v>-1.8828202440547281E-3</v>
      </c>
      <c r="Z266" s="6">
        <f t="shared" si="112"/>
        <v>-0.25449999999999751</v>
      </c>
      <c r="AA266" s="6">
        <f t="shared" si="124"/>
        <v>1.6322168246474256E-4</v>
      </c>
      <c r="AC266" s="6">
        <f t="shared" si="125"/>
        <v>-3.5696539032092911E-4</v>
      </c>
      <c r="AD266" s="6">
        <f t="shared" si="126"/>
        <v>9.7759828188470621E-4</v>
      </c>
      <c r="AE266" s="6">
        <f t="shared" si="127"/>
        <v>5.8616518282739172E-4</v>
      </c>
      <c r="AF266" s="6">
        <f t="shared" si="128"/>
        <v>2.0827443371218557E-4</v>
      </c>
      <c r="AG266" s="6">
        <f t="shared" si="129"/>
        <v>-3.7721205230371035E-3</v>
      </c>
      <c r="AH266" s="6">
        <f t="shared" si="130"/>
        <v>1.9792975862962248E-3</v>
      </c>
      <c r="AI266" s="6">
        <f t="shared" si="131"/>
        <v>-1.6322168246474256E-4</v>
      </c>
      <c r="AJ266" s="6">
        <f t="shared" si="132"/>
        <v>2.3387615008707563E-4</v>
      </c>
      <c r="AK266" s="6">
        <f t="shared" si="133"/>
        <v>-3.6892779104180651E-4</v>
      </c>
      <c r="AL266" s="6">
        <f t="shared" si="134"/>
        <v>3.886163881867688E-4</v>
      </c>
      <c r="AM266" s="6">
        <f t="shared" si="135"/>
        <v>-2.0460419265194707E-3</v>
      </c>
      <c r="AN266" s="6"/>
      <c r="AO266" s="6"/>
      <c r="AP266" s="6"/>
    </row>
    <row r="267" spans="1:42" x14ac:dyDescent="0.35">
      <c r="A267" s="7">
        <v>45363</v>
      </c>
      <c r="B267">
        <v>55.227600000000002</v>
      </c>
      <c r="C267">
        <v>57.502499999999998</v>
      </c>
      <c r="D267">
        <v>26.421600000000002</v>
      </c>
      <c r="E267">
        <v>29.61</v>
      </c>
      <c r="F267">
        <v>23.5806</v>
      </c>
      <c r="G267">
        <v>32.345100000000002</v>
      </c>
      <c r="H267">
        <v>27.853000000000002</v>
      </c>
      <c r="I267">
        <v>56.661099999999998</v>
      </c>
      <c r="J267">
        <v>55.905000000000001</v>
      </c>
      <c r="K267">
        <v>52.725611999999998</v>
      </c>
      <c r="L267">
        <v>11238.46</v>
      </c>
      <c r="M267">
        <v>4.1477000000000004</v>
      </c>
      <c r="O267" s="6">
        <f t="shared" si="113"/>
        <v>2.9160591543431202E-4</v>
      </c>
      <c r="P267" s="6">
        <f t="shared" si="114"/>
        <v>1.9133263178017224E-4</v>
      </c>
      <c r="Q267" s="6">
        <f t="shared" si="115"/>
        <v>-3.9346246973359644E-4</v>
      </c>
      <c r="R267" s="6">
        <f t="shared" si="116"/>
        <v>3.2431994162229749E-4</v>
      </c>
      <c r="S267" s="6">
        <f t="shared" si="117"/>
        <v>-5.0127851338008789E-3</v>
      </c>
      <c r="T267" s="6">
        <f t="shared" si="118"/>
        <v>3.5566716975554691E-4</v>
      </c>
      <c r="U267" s="6">
        <f t="shared" si="119"/>
        <v>3.8790038143554639E-4</v>
      </c>
      <c r="V267" s="6">
        <f t="shared" si="120"/>
        <v>3.9548930325028486E-4</v>
      </c>
      <c r="W267" s="6">
        <f t="shared" si="121"/>
        <v>1.137147103856373E-3</v>
      </c>
      <c r="X267" s="6">
        <f t="shared" si="122"/>
        <v>0</v>
      </c>
      <c r="Y267" s="6">
        <f t="shared" si="123"/>
        <v>1.1233973479364279E-2</v>
      </c>
      <c r="Z267" s="6">
        <f t="shared" si="112"/>
        <v>-0.29650000000000176</v>
      </c>
      <c r="AA267" s="6">
        <f t="shared" si="124"/>
        <v>1.6128244089119725E-4</v>
      </c>
      <c r="AC267" s="6">
        <f t="shared" si="125"/>
        <v>1.3032347454311477E-4</v>
      </c>
      <c r="AD267" s="6">
        <f t="shared" si="126"/>
        <v>3.0050190888974981E-5</v>
      </c>
      <c r="AE267" s="6">
        <f t="shared" si="127"/>
        <v>-5.547449106247937E-4</v>
      </c>
      <c r="AF267" s="6">
        <f t="shared" si="128"/>
        <v>1.6303750073110024E-4</v>
      </c>
      <c r="AG267" s="6">
        <f t="shared" si="129"/>
        <v>-5.1740675746920761E-3</v>
      </c>
      <c r="AH267" s="6">
        <f t="shared" si="130"/>
        <v>1.9438472886434965E-4</v>
      </c>
      <c r="AI267" s="6">
        <f t="shared" si="131"/>
        <v>2.2661794054434914E-4</v>
      </c>
      <c r="AJ267" s="6">
        <f t="shared" si="132"/>
        <v>2.3420686235908761E-4</v>
      </c>
      <c r="AK267" s="6">
        <f t="shared" si="133"/>
        <v>9.7586466296517571E-4</v>
      </c>
      <c r="AL267" s="6">
        <f t="shared" si="134"/>
        <v>-1.6128244089119725E-4</v>
      </c>
      <c r="AM267" s="6">
        <f t="shared" si="135"/>
        <v>1.1072691038473081E-2</v>
      </c>
      <c r="AN267" s="6"/>
      <c r="AO267" s="6"/>
      <c r="AP267" s="6"/>
    </row>
    <row r="268" spans="1:42" x14ac:dyDescent="0.35">
      <c r="A268" s="7">
        <v>45362</v>
      </c>
      <c r="B268">
        <v>55.211500000000001</v>
      </c>
      <c r="C268">
        <v>57.491500000000002</v>
      </c>
      <c r="D268">
        <v>26.431999999999999</v>
      </c>
      <c r="E268">
        <v>29.6004</v>
      </c>
      <c r="F268">
        <v>23.699400000000001</v>
      </c>
      <c r="G268">
        <v>32.333599999999997</v>
      </c>
      <c r="H268">
        <v>27.842199999999998</v>
      </c>
      <c r="I268">
        <v>56.6387</v>
      </c>
      <c r="J268">
        <v>55.841500000000003</v>
      </c>
      <c r="K268">
        <v>52.725611999999998</v>
      </c>
      <c r="L268">
        <v>11113.61</v>
      </c>
      <c r="M268">
        <v>4.0884</v>
      </c>
      <c r="O268" s="6">
        <f t="shared" si="113"/>
        <v>0</v>
      </c>
      <c r="P268" s="6">
        <f t="shared" si="114"/>
        <v>1.1440850628114951E-3</v>
      </c>
      <c r="Q268" s="6">
        <f t="shared" si="115"/>
        <v>-1.9669253930076902E-4</v>
      </c>
      <c r="R268" s="6">
        <f t="shared" si="116"/>
        <v>2.261830592951819E-3</v>
      </c>
      <c r="S268" s="6">
        <f t="shared" si="117"/>
        <v>3.3573100875949891E-3</v>
      </c>
      <c r="T268" s="6">
        <f t="shared" si="118"/>
        <v>-7.1391705581835829E-4</v>
      </c>
      <c r="U268" s="6">
        <f t="shared" si="119"/>
        <v>3.9164537768621166E-4</v>
      </c>
      <c r="V268" s="6">
        <f t="shared" si="120"/>
        <v>0</v>
      </c>
      <c r="W268" s="6">
        <f t="shared" si="121"/>
        <v>2.074439354052604E-3</v>
      </c>
      <c r="X268" s="6">
        <f t="shared" si="122"/>
        <v>9.8538674305315155E-5</v>
      </c>
      <c r="Y268" s="6">
        <f t="shared" si="123"/>
        <v>-1.1198922890112151E-3</v>
      </c>
      <c r="Z268" s="6">
        <f t="shared" si="112"/>
        <v>-0.20900000000000141</v>
      </c>
      <c r="AA268" s="6">
        <f t="shared" si="124"/>
        <v>1.5902197641559646E-4</v>
      </c>
      <c r="AC268" s="6">
        <f t="shared" si="125"/>
        <v>-1.5902197641559646E-4</v>
      </c>
      <c r="AD268" s="6">
        <f t="shared" si="126"/>
        <v>9.8506308639589868E-4</v>
      </c>
      <c r="AE268" s="6">
        <f t="shared" si="127"/>
        <v>-3.5571451571636548E-4</v>
      </c>
      <c r="AF268" s="6">
        <f t="shared" si="128"/>
        <v>2.1028086165362225E-3</v>
      </c>
      <c r="AG268" s="6">
        <f t="shared" si="129"/>
        <v>3.1982881111793926E-3</v>
      </c>
      <c r="AH268" s="6">
        <f t="shared" si="130"/>
        <v>-8.7293903223395475E-4</v>
      </c>
      <c r="AI268" s="6">
        <f t="shared" si="131"/>
        <v>2.326234012706152E-4</v>
      </c>
      <c r="AJ268" s="6">
        <f t="shared" si="132"/>
        <v>-1.5902197641559646E-4</v>
      </c>
      <c r="AK268" s="6">
        <f t="shared" si="133"/>
        <v>1.9154173776370076E-3</v>
      </c>
      <c r="AL268" s="6">
        <f t="shared" si="134"/>
        <v>-6.0483302110281301E-5</v>
      </c>
      <c r="AM268" s="6">
        <f t="shared" si="135"/>
        <v>-1.2789142654268115E-3</v>
      </c>
      <c r="AN268" s="6"/>
      <c r="AO268" s="6"/>
      <c r="AP268" s="6"/>
    </row>
    <row r="269" spans="1:42" x14ac:dyDescent="0.35">
      <c r="A269" s="7">
        <v>45359</v>
      </c>
      <c r="B269">
        <v>55.211500000000001</v>
      </c>
      <c r="C269">
        <v>57.425800000000002</v>
      </c>
      <c r="D269">
        <v>26.437200000000001</v>
      </c>
      <c r="E269">
        <v>29.5336</v>
      </c>
      <c r="F269">
        <v>23.620100000000001</v>
      </c>
      <c r="G269">
        <v>32.356699999999996</v>
      </c>
      <c r="H269">
        <v>27.831299999999999</v>
      </c>
      <c r="I269">
        <v>56.6387</v>
      </c>
      <c r="J269">
        <v>55.725900000000003</v>
      </c>
      <c r="K269">
        <v>52.720416999999998</v>
      </c>
      <c r="L269">
        <v>11126.07</v>
      </c>
      <c r="M269">
        <v>4.0465999999999998</v>
      </c>
      <c r="O269" s="6">
        <f t="shared" si="113"/>
        <v>-9.7796145745232543E-5</v>
      </c>
      <c r="P269" s="6">
        <f t="shared" si="114"/>
        <v>0</v>
      </c>
      <c r="Q269" s="6">
        <f t="shared" si="115"/>
        <v>3.9353989132240308E-4</v>
      </c>
      <c r="R269" s="6">
        <f t="shared" si="116"/>
        <v>0</v>
      </c>
      <c r="S269" s="6">
        <f t="shared" si="117"/>
        <v>4.7863508522261178E-4</v>
      </c>
      <c r="T269" s="6">
        <f t="shared" si="118"/>
        <v>7.144270975083522E-4</v>
      </c>
      <c r="U269" s="6">
        <f t="shared" si="119"/>
        <v>3.8820294387220677E-4</v>
      </c>
      <c r="V269" s="6">
        <f t="shared" si="120"/>
        <v>1.9778376230639161E-4</v>
      </c>
      <c r="W269" s="6">
        <f t="shared" si="121"/>
        <v>-2.0632465812897571E-4</v>
      </c>
      <c r="X269" s="6">
        <f t="shared" si="122"/>
        <v>4.9301218470154673E-4</v>
      </c>
      <c r="Y269" s="6">
        <f t="shared" si="123"/>
        <v>-6.4580712048785127E-3</v>
      </c>
      <c r="Z269" s="6">
        <f t="shared" si="112"/>
        <v>0.13250000000000206</v>
      </c>
      <c r="AA269" s="6">
        <f t="shared" si="124"/>
        <v>1.5742782585603798E-4</v>
      </c>
      <c r="AC269" s="6">
        <f t="shared" si="125"/>
        <v>-2.5522397160127053E-4</v>
      </c>
      <c r="AD269" s="6">
        <f t="shared" si="126"/>
        <v>-1.5742782585603798E-4</v>
      </c>
      <c r="AE269" s="6">
        <f t="shared" si="127"/>
        <v>2.361120654663651E-4</v>
      </c>
      <c r="AF269" s="6">
        <f t="shared" si="128"/>
        <v>-1.5742782585603798E-4</v>
      </c>
      <c r="AG269" s="6">
        <f t="shared" si="129"/>
        <v>3.2120725936657379E-4</v>
      </c>
      <c r="AH269" s="6">
        <f t="shared" si="130"/>
        <v>5.5699927165231422E-4</v>
      </c>
      <c r="AI269" s="6">
        <f t="shared" si="131"/>
        <v>2.3077511801616879E-4</v>
      </c>
      <c r="AJ269" s="6">
        <f t="shared" si="132"/>
        <v>4.0355936450353624E-5</v>
      </c>
      <c r="AK269" s="6">
        <f t="shared" si="133"/>
        <v>-3.637524839850137E-4</v>
      </c>
      <c r="AL269" s="6">
        <f t="shared" si="134"/>
        <v>3.3558435884550875E-4</v>
      </c>
      <c r="AM269" s="6">
        <f t="shared" si="135"/>
        <v>-6.6154990307345507E-3</v>
      </c>
      <c r="AN269" s="6"/>
      <c r="AO269" s="6"/>
      <c r="AP269" s="6"/>
    </row>
    <row r="270" spans="1:42" x14ac:dyDescent="0.35">
      <c r="A270" s="7">
        <v>45358</v>
      </c>
      <c r="B270">
        <v>55.216900000000003</v>
      </c>
      <c r="C270">
        <v>57.425800000000002</v>
      </c>
      <c r="D270">
        <v>26.4268</v>
      </c>
      <c r="E270">
        <v>29.5336</v>
      </c>
      <c r="F270">
        <v>23.608799999999999</v>
      </c>
      <c r="G270">
        <v>32.333599999999997</v>
      </c>
      <c r="H270">
        <v>27.820499999999999</v>
      </c>
      <c r="I270">
        <v>56.627499999999998</v>
      </c>
      <c r="J270">
        <v>55.737400000000001</v>
      </c>
      <c r="K270">
        <v>52.694437999999998</v>
      </c>
      <c r="L270">
        <v>11198.39</v>
      </c>
      <c r="M270">
        <v>4.0731000000000002</v>
      </c>
      <c r="O270" s="6">
        <f t="shared" si="113"/>
        <v>3.8952521405777318E-4</v>
      </c>
      <c r="P270" s="6">
        <f t="shared" si="114"/>
        <v>0</v>
      </c>
      <c r="Q270" s="6">
        <f t="shared" si="115"/>
        <v>5.9065850851158785E-4</v>
      </c>
      <c r="R270" s="6">
        <f t="shared" si="116"/>
        <v>1.1288020799788967E-3</v>
      </c>
      <c r="S270" s="6">
        <f t="shared" si="117"/>
        <v>1.7369422191326755E-4</v>
      </c>
      <c r="T270" s="6">
        <f t="shared" si="118"/>
        <v>1.0712405956840865E-3</v>
      </c>
      <c r="U270" s="6">
        <f t="shared" si="119"/>
        <v>0</v>
      </c>
      <c r="V270" s="6">
        <f t="shared" si="120"/>
        <v>5.9370356169119454E-4</v>
      </c>
      <c r="W270" s="6">
        <f t="shared" si="121"/>
        <v>-4.142717515086547E-4</v>
      </c>
      <c r="X270" s="6">
        <f t="shared" si="122"/>
        <v>9.8596975477427407E-5</v>
      </c>
      <c r="Y270" s="6">
        <f t="shared" si="123"/>
        <v>1.0443350642671101E-2</v>
      </c>
      <c r="Z270" s="6">
        <f t="shared" si="112"/>
        <v>0.21849999999999703</v>
      </c>
      <c r="AA270" s="6">
        <f t="shared" si="124"/>
        <v>1.5843854554087322E-4</v>
      </c>
      <c r="AC270" s="6">
        <f t="shared" si="125"/>
        <v>2.3108666851689996E-4</v>
      </c>
      <c r="AD270" s="6">
        <f t="shared" si="126"/>
        <v>-1.5843854554087322E-4</v>
      </c>
      <c r="AE270" s="6">
        <f t="shared" si="127"/>
        <v>4.3221996297071463E-4</v>
      </c>
      <c r="AF270" s="6">
        <f t="shared" si="128"/>
        <v>9.7036353443802348E-4</v>
      </c>
      <c r="AG270" s="6">
        <f t="shared" si="129"/>
        <v>1.5255676372394333E-5</v>
      </c>
      <c r="AH270" s="6">
        <f t="shared" si="130"/>
        <v>9.1280205014321325E-4</v>
      </c>
      <c r="AI270" s="6">
        <f t="shared" si="131"/>
        <v>-1.5843854554087322E-4</v>
      </c>
      <c r="AJ270" s="6">
        <f t="shared" si="132"/>
        <v>4.3526501615032132E-4</v>
      </c>
      <c r="AK270" s="6">
        <f t="shared" si="133"/>
        <v>-5.7271029704952792E-4</v>
      </c>
      <c r="AL270" s="6">
        <f t="shared" si="134"/>
        <v>-5.9841570063445815E-5</v>
      </c>
      <c r="AM270" s="6">
        <f t="shared" si="135"/>
        <v>1.0284912097130228E-2</v>
      </c>
      <c r="AN270" s="6"/>
      <c r="AO270" s="6"/>
      <c r="AP270" s="6"/>
    </row>
    <row r="271" spans="1:42" x14ac:dyDescent="0.35">
      <c r="A271" s="7">
        <v>45357</v>
      </c>
      <c r="B271">
        <v>55.195399999999999</v>
      </c>
      <c r="C271">
        <v>57.425800000000002</v>
      </c>
      <c r="D271">
        <v>26.411200000000001</v>
      </c>
      <c r="E271">
        <v>29.500299999999999</v>
      </c>
      <c r="F271">
        <v>23.604700000000001</v>
      </c>
      <c r="G271">
        <v>32.298999999999999</v>
      </c>
      <c r="H271">
        <v>27.820499999999999</v>
      </c>
      <c r="I271">
        <v>56.593899999999998</v>
      </c>
      <c r="J271">
        <v>55.7605</v>
      </c>
      <c r="K271">
        <v>52.689242999999998</v>
      </c>
      <c r="L271">
        <v>11082.65</v>
      </c>
      <c r="M271">
        <v>4.1167999999999996</v>
      </c>
      <c r="O271" s="6">
        <f t="shared" si="113"/>
        <v>-3.893735432449752E-4</v>
      </c>
      <c r="P271" s="6">
        <f t="shared" si="114"/>
        <v>1.143650126743001E-3</v>
      </c>
      <c r="Q271" s="6">
        <f t="shared" si="115"/>
        <v>-1.9684741297065766E-4</v>
      </c>
      <c r="R271" s="6">
        <f t="shared" si="116"/>
        <v>0</v>
      </c>
      <c r="S271" s="6">
        <f t="shared" si="117"/>
        <v>4.1647523269863207E-3</v>
      </c>
      <c r="T271" s="6">
        <f t="shared" si="118"/>
        <v>0</v>
      </c>
      <c r="U271" s="6">
        <f t="shared" si="119"/>
        <v>3.9195098095623493E-4</v>
      </c>
      <c r="V271" s="6">
        <f t="shared" si="120"/>
        <v>-1.9786203009974912E-4</v>
      </c>
      <c r="W271" s="6">
        <f t="shared" si="121"/>
        <v>4.1444344372010278E-4</v>
      </c>
      <c r="X271" s="6">
        <f t="shared" si="122"/>
        <v>-8.8669972036570233E-4</v>
      </c>
      <c r="Y271" s="6">
        <f t="shared" si="123"/>
        <v>5.2144367972890571E-3</v>
      </c>
      <c r="Z271" s="6">
        <f t="shared" si="112"/>
        <v>0.14000000000000234</v>
      </c>
      <c r="AA271" s="6">
        <f t="shared" si="124"/>
        <v>1.60104719747034E-4</v>
      </c>
      <c r="AC271" s="6">
        <f t="shared" si="125"/>
        <v>-5.4947826299200919E-4</v>
      </c>
      <c r="AD271" s="6">
        <f t="shared" si="126"/>
        <v>9.8354540699596704E-4</v>
      </c>
      <c r="AE271" s="6">
        <f t="shared" si="127"/>
        <v>-3.5695213271769166E-4</v>
      </c>
      <c r="AF271" s="6">
        <f t="shared" si="128"/>
        <v>-1.60104719747034E-4</v>
      </c>
      <c r="AG271" s="6">
        <f t="shared" si="129"/>
        <v>4.0046476072392867E-3</v>
      </c>
      <c r="AH271" s="6">
        <f t="shared" si="130"/>
        <v>-1.60104719747034E-4</v>
      </c>
      <c r="AI271" s="6">
        <f t="shared" si="131"/>
        <v>2.3184626120920093E-4</v>
      </c>
      <c r="AJ271" s="6">
        <f t="shared" si="132"/>
        <v>-3.5796674984678312E-4</v>
      </c>
      <c r="AK271" s="6">
        <f t="shared" si="133"/>
        <v>2.5433872397306878E-4</v>
      </c>
      <c r="AL271" s="6">
        <f t="shared" si="134"/>
        <v>-1.0468044401127363E-3</v>
      </c>
      <c r="AM271" s="6">
        <f t="shared" si="135"/>
        <v>5.0543320775420231E-3</v>
      </c>
      <c r="AN271" s="6"/>
      <c r="AO271" s="6"/>
      <c r="AP271" s="6"/>
    </row>
    <row r="272" spans="1:42" x14ac:dyDescent="0.35">
      <c r="A272" s="7">
        <v>45356</v>
      </c>
      <c r="B272">
        <v>55.216900000000003</v>
      </c>
      <c r="C272">
        <v>57.360199999999999</v>
      </c>
      <c r="D272">
        <v>26.416399999999999</v>
      </c>
      <c r="E272">
        <v>29.500299999999999</v>
      </c>
      <c r="F272">
        <v>23.506799999999998</v>
      </c>
      <c r="G272">
        <v>32.298999999999999</v>
      </c>
      <c r="H272">
        <v>27.8096</v>
      </c>
      <c r="I272">
        <v>56.6051</v>
      </c>
      <c r="J272">
        <v>55.737400000000001</v>
      </c>
      <c r="K272">
        <v>52.736004000000001</v>
      </c>
      <c r="L272">
        <v>11025.16</v>
      </c>
      <c r="M272">
        <v>4.1448</v>
      </c>
      <c r="O272" s="6">
        <f t="shared" si="113"/>
        <v>5.8349506294330666E-4</v>
      </c>
      <c r="P272" s="6">
        <f t="shared" si="114"/>
        <v>-7.6301303045089863E-4</v>
      </c>
      <c r="Q272" s="6">
        <f t="shared" si="115"/>
        <v>5.9089118511557182E-4</v>
      </c>
      <c r="R272" s="6">
        <f t="shared" si="116"/>
        <v>0</v>
      </c>
      <c r="S272" s="6">
        <f t="shared" si="117"/>
        <v>4.3537891638074644E-3</v>
      </c>
      <c r="T272" s="6">
        <f t="shared" si="118"/>
        <v>-1.4239898958645636E-4</v>
      </c>
      <c r="U272" s="6">
        <f t="shared" si="119"/>
        <v>5.8287219267882939E-4</v>
      </c>
      <c r="V272" s="6">
        <f t="shared" si="120"/>
        <v>1.9790118723039818E-4</v>
      </c>
      <c r="W272" s="6">
        <f t="shared" si="121"/>
        <v>2.063672367784708E-4</v>
      </c>
      <c r="X272" s="6">
        <f t="shared" si="122"/>
        <v>3.9425045756713573E-4</v>
      </c>
      <c r="Y272" s="6">
        <f t="shared" si="123"/>
        <v>-1.0169296750080603E-2</v>
      </c>
      <c r="Z272" s="6">
        <f t="shared" si="112"/>
        <v>0.2884999999999982</v>
      </c>
      <c r="AA272" s="6">
        <f t="shared" si="124"/>
        <v>1.6117192522768775E-4</v>
      </c>
      <c r="AC272" s="6">
        <f t="shared" si="125"/>
        <v>4.2232313771561891E-4</v>
      </c>
      <c r="AD272" s="6">
        <f t="shared" si="126"/>
        <v>-9.2418495567858638E-4</v>
      </c>
      <c r="AE272" s="6">
        <f t="shared" si="127"/>
        <v>4.2971925988788406E-4</v>
      </c>
      <c r="AF272" s="6">
        <f t="shared" si="128"/>
        <v>-1.6117192522768775E-4</v>
      </c>
      <c r="AG272" s="6">
        <f t="shared" si="129"/>
        <v>4.1926172385797766E-3</v>
      </c>
      <c r="AH272" s="6">
        <f t="shared" si="130"/>
        <v>-3.0357091481414411E-4</v>
      </c>
      <c r="AI272" s="6">
        <f t="shared" si="131"/>
        <v>4.2170026745114164E-4</v>
      </c>
      <c r="AJ272" s="6">
        <f t="shared" si="132"/>
        <v>3.6729262002710428E-5</v>
      </c>
      <c r="AK272" s="6">
        <f t="shared" si="133"/>
        <v>4.5195311550783046E-5</v>
      </c>
      <c r="AL272" s="6">
        <f t="shared" si="134"/>
        <v>2.3307853233944797E-4</v>
      </c>
      <c r="AM272" s="6">
        <f t="shared" si="135"/>
        <v>-1.0330468675308291E-2</v>
      </c>
      <c r="AN272" s="6"/>
      <c r="AO272" s="6"/>
      <c r="AP272" s="6"/>
    </row>
    <row r="273" spans="1:42" x14ac:dyDescent="0.35">
      <c r="A273" s="7">
        <v>45355</v>
      </c>
      <c r="B273">
        <v>55.184699999999999</v>
      </c>
      <c r="C273">
        <v>57.404000000000003</v>
      </c>
      <c r="D273">
        <v>26.4008</v>
      </c>
      <c r="E273">
        <v>29.500299999999999</v>
      </c>
      <c r="F273">
        <v>23.404900000000001</v>
      </c>
      <c r="G273">
        <v>32.303600000000003</v>
      </c>
      <c r="H273">
        <v>27.793399999999998</v>
      </c>
      <c r="I273">
        <v>56.593899999999998</v>
      </c>
      <c r="J273">
        <v>55.725900000000003</v>
      </c>
      <c r="K273">
        <v>52.715221</v>
      </c>
      <c r="L273">
        <v>11138.43</v>
      </c>
      <c r="M273">
        <v>4.2024999999999997</v>
      </c>
      <c r="O273" s="6">
        <f t="shared" si="113"/>
        <v>-1.9385673443805818E-4</v>
      </c>
      <c r="P273" s="6">
        <f t="shared" si="114"/>
        <v>2.2942908127099315E-3</v>
      </c>
      <c r="Q273" s="6">
        <f t="shared" si="115"/>
        <v>5.04026527712087E-4</v>
      </c>
      <c r="R273" s="6">
        <f t="shared" si="116"/>
        <v>1.1572581466221532E-3</v>
      </c>
      <c r="S273" s="6">
        <f t="shared" si="117"/>
        <v>-2.4124629712507506E-3</v>
      </c>
      <c r="T273" s="6">
        <f t="shared" si="118"/>
        <v>1.4241926994662535E-4</v>
      </c>
      <c r="U273" s="6">
        <f t="shared" si="119"/>
        <v>1.9792787508232657E-4</v>
      </c>
      <c r="V273" s="6">
        <f t="shared" si="120"/>
        <v>3.9772747359978489E-4</v>
      </c>
      <c r="W273" s="6">
        <f t="shared" si="121"/>
        <v>6.2307869106792424E-4</v>
      </c>
      <c r="X273" s="6">
        <f t="shared" si="122"/>
        <v>4.3385796346950833E-4</v>
      </c>
      <c r="Y273" s="6">
        <f t="shared" si="123"/>
        <v>-1.1577084009634087E-3</v>
      </c>
      <c r="Z273" s="6">
        <f t="shared" si="112"/>
        <v>-0.22699999999999942</v>
      </c>
      <c r="AA273" s="6">
        <f t="shared" si="124"/>
        <v>1.6337022983514693E-4</v>
      </c>
      <c r="AC273" s="6">
        <f t="shared" si="125"/>
        <v>-3.5722696427320511E-4</v>
      </c>
      <c r="AD273" s="6">
        <f t="shared" si="126"/>
        <v>2.1309205828747846E-3</v>
      </c>
      <c r="AE273" s="6">
        <f t="shared" si="127"/>
        <v>3.4065629787694007E-4</v>
      </c>
      <c r="AF273" s="6">
        <f t="shared" si="128"/>
        <v>9.9388791678700628E-4</v>
      </c>
      <c r="AG273" s="6">
        <f t="shared" si="129"/>
        <v>-2.5758332010858975E-3</v>
      </c>
      <c r="AH273" s="6">
        <f t="shared" si="130"/>
        <v>-2.0950959888521581E-5</v>
      </c>
      <c r="AI273" s="6">
        <f t="shared" si="131"/>
        <v>3.4557645247179636E-5</v>
      </c>
      <c r="AJ273" s="6">
        <f t="shared" si="132"/>
        <v>2.3435724376463796E-4</v>
      </c>
      <c r="AK273" s="6">
        <f t="shared" si="133"/>
        <v>4.5970846123277731E-4</v>
      </c>
      <c r="AL273" s="6">
        <f t="shared" si="134"/>
        <v>2.704877336343614E-4</v>
      </c>
      <c r="AM273" s="6">
        <f t="shared" si="135"/>
        <v>-1.3210786307985556E-3</v>
      </c>
      <c r="AN273" s="6"/>
      <c r="AO273" s="6"/>
      <c r="AP273" s="6"/>
    </row>
    <row r="274" spans="1:42" x14ac:dyDescent="0.35">
      <c r="A274" s="7">
        <v>45352</v>
      </c>
      <c r="B274">
        <v>55.195399999999999</v>
      </c>
      <c r="C274">
        <v>57.272599999999997</v>
      </c>
      <c r="D274">
        <v>26.387499999999999</v>
      </c>
      <c r="E274">
        <v>29.466200000000001</v>
      </c>
      <c r="F274">
        <v>23.461500000000001</v>
      </c>
      <c r="G274">
        <v>32.298999999999999</v>
      </c>
      <c r="H274">
        <v>27.7879</v>
      </c>
      <c r="I274">
        <v>56.571399999999997</v>
      </c>
      <c r="J274">
        <v>55.691200000000002</v>
      </c>
      <c r="K274">
        <v>52.692360000000001</v>
      </c>
      <c r="L274">
        <v>11151.34</v>
      </c>
      <c r="M274">
        <v>4.1570999999999998</v>
      </c>
      <c r="O274" s="6">
        <f t="shared" si="113"/>
        <v>3.4435012070366255E-4</v>
      </c>
      <c r="P274" s="6">
        <f t="shared" si="114"/>
        <v>-7.8858574474249821E-4</v>
      </c>
      <c r="Q274" s="6">
        <f t="shared" si="115"/>
        <v>0</v>
      </c>
      <c r="R274" s="6">
        <f t="shared" si="116"/>
        <v>3.7684475693500197E-4</v>
      </c>
      <c r="S274" s="6">
        <f t="shared" si="117"/>
        <v>7.2944752614676478E-3</v>
      </c>
      <c r="T274" s="6">
        <f t="shared" si="118"/>
        <v>1.0723893827251363E-3</v>
      </c>
      <c r="U274" s="6">
        <f t="shared" si="119"/>
        <v>1.9436695761720912E-4</v>
      </c>
      <c r="V274" s="6">
        <f t="shared" si="120"/>
        <v>4.3326866724791024E-4</v>
      </c>
      <c r="W274" s="6">
        <f t="shared" si="121"/>
        <v>3.1792504512928588E-4</v>
      </c>
      <c r="X274" s="6">
        <f t="shared" si="122"/>
        <v>-1.0140859267793179E-4</v>
      </c>
      <c r="Y274" s="6">
        <f t="shared" si="123"/>
        <v>8.0662730708698227E-3</v>
      </c>
      <c r="Z274" s="6">
        <f t="shared" si="112"/>
        <v>0.43800000000000061</v>
      </c>
      <c r="AA274" s="6">
        <f t="shared" si="124"/>
        <v>1.6164064300738801E-4</v>
      </c>
      <c r="AC274" s="6">
        <f t="shared" si="125"/>
        <v>1.8270947769627455E-4</v>
      </c>
      <c r="AD274" s="6">
        <f t="shared" si="126"/>
        <v>-9.5022638774988621E-4</v>
      </c>
      <c r="AE274" s="6">
        <f t="shared" si="127"/>
        <v>-1.6164064300738801E-4</v>
      </c>
      <c r="AF274" s="6">
        <f t="shared" si="128"/>
        <v>2.1520411392761396E-4</v>
      </c>
      <c r="AG274" s="6">
        <f t="shared" si="129"/>
        <v>7.1328346184602598E-3</v>
      </c>
      <c r="AH274" s="6">
        <f t="shared" si="130"/>
        <v>9.1074873971774828E-4</v>
      </c>
      <c r="AI274" s="6">
        <f t="shared" si="131"/>
        <v>3.2726314609821117E-5</v>
      </c>
      <c r="AJ274" s="6">
        <f t="shared" si="132"/>
        <v>2.7162802424052224E-4</v>
      </c>
      <c r="AK274" s="6">
        <f t="shared" si="133"/>
        <v>1.5628440212189787E-4</v>
      </c>
      <c r="AL274" s="6">
        <f t="shared" si="134"/>
        <v>-2.6304923568531979E-4</v>
      </c>
      <c r="AM274" s="6">
        <f t="shared" si="135"/>
        <v>7.9046324278624347E-3</v>
      </c>
      <c r="AN274" s="6"/>
      <c r="AO274" s="6"/>
      <c r="AP274" s="6"/>
    </row>
    <row r="275" spans="1:42" x14ac:dyDescent="0.35">
      <c r="A275" s="7">
        <v>45351</v>
      </c>
      <c r="B275">
        <v>55.176400000000001</v>
      </c>
      <c r="C275">
        <v>57.317799999999998</v>
      </c>
      <c r="D275">
        <v>26.387499999999999</v>
      </c>
      <c r="E275">
        <v>29.455100000000002</v>
      </c>
      <c r="F275">
        <v>23.291599999999999</v>
      </c>
      <c r="G275">
        <v>32.264400000000002</v>
      </c>
      <c r="H275">
        <v>27.782499999999999</v>
      </c>
      <c r="I275">
        <v>56.546900000000001</v>
      </c>
      <c r="J275">
        <v>55.673499999999997</v>
      </c>
      <c r="K275">
        <v>52.697704000000002</v>
      </c>
      <c r="L275">
        <v>11062.11</v>
      </c>
      <c r="M275">
        <v>4.2446999999999999</v>
      </c>
      <c r="O275" s="6">
        <f t="shared" si="113"/>
        <v>2.9006316125324005E-4</v>
      </c>
      <c r="P275" s="6">
        <f t="shared" si="114"/>
        <v>-4.743220856221475E-4</v>
      </c>
      <c r="Q275" s="6">
        <f t="shared" si="115"/>
        <v>-1.1772009114791038E-3</v>
      </c>
      <c r="R275" s="6">
        <f t="shared" si="116"/>
        <v>-3.7670279846058197E-4</v>
      </c>
      <c r="S275" s="6">
        <f t="shared" si="117"/>
        <v>3.4162922243810012E-3</v>
      </c>
      <c r="T275" s="6">
        <f t="shared" si="118"/>
        <v>-1.0650550484847532E-3</v>
      </c>
      <c r="U275" s="6">
        <f t="shared" si="119"/>
        <v>3.8168076364963888E-4</v>
      </c>
      <c r="V275" s="6">
        <f t="shared" si="120"/>
        <v>5.9100922788357657E-4</v>
      </c>
      <c r="W275" s="6">
        <f t="shared" si="121"/>
        <v>7.2258880922038138E-4</v>
      </c>
      <c r="X275" s="6">
        <f t="shared" si="122"/>
        <v>3.7283070995175471E-4</v>
      </c>
      <c r="Y275" s="6">
        <f t="shared" si="123"/>
        <v>5.4452745814472792E-3</v>
      </c>
      <c r="Z275" s="6">
        <f t="shared" si="112"/>
        <v>7.9000000000002402E-2</v>
      </c>
      <c r="AA275" s="6">
        <f t="shared" si="124"/>
        <v>1.6497723450892288E-4</v>
      </c>
      <c r="AC275" s="6">
        <f t="shared" si="125"/>
        <v>1.2508592674431718E-4</v>
      </c>
      <c r="AD275" s="6">
        <f t="shared" si="126"/>
        <v>-6.3929932013107038E-4</v>
      </c>
      <c r="AE275" s="6">
        <f t="shared" si="127"/>
        <v>-1.3421781459880266E-3</v>
      </c>
      <c r="AF275" s="6">
        <f t="shared" si="128"/>
        <v>-5.4168003296950484E-4</v>
      </c>
      <c r="AG275" s="6">
        <f t="shared" si="129"/>
        <v>3.2513149898720783E-3</v>
      </c>
      <c r="AH275" s="6">
        <f t="shared" si="130"/>
        <v>-1.2300322829936761E-3</v>
      </c>
      <c r="AI275" s="6">
        <f t="shared" si="131"/>
        <v>2.16703529140716E-4</v>
      </c>
      <c r="AJ275" s="6">
        <f t="shared" si="132"/>
        <v>4.2603199337465369E-4</v>
      </c>
      <c r="AK275" s="6">
        <f t="shared" si="133"/>
        <v>5.576115747114585E-4</v>
      </c>
      <c r="AL275" s="6">
        <f t="shared" si="134"/>
        <v>2.0785347544283184E-4</v>
      </c>
      <c r="AM275" s="6">
        <f t="shared" si="135"/>
        <v>5.2802973469383563E-3</v>
      </c>
      <c r="AN275" s="6"/>
      <c r="AO275" s="6"/>
      <c r="AP275" s="6"/>
    </row>
    <row r="276" spans="1:42" x14ac:dyDescent="0.35">
      <c r="A276" s="7">
        <v>45350</v>
      </c>
      <c r="B276">
        <v>55.160400000000003</v>
      </c>
      <c r="C276">
        <v>57.344999999999999</v>
      </c>
      <c r="D276">
        <v>26.418600000000001</v>
      </c>
      <c r="E276">
        <v>29.466200000000001</v>
      </c>
      <c r="F276">
        <v>23.212299999999999</v>
      </c>
      <c r="G276">
        <v>32.2988</v>
      </c>
      <c r="H276">
        <v>27.771899999999999</v>
      </c>
      <c r="I276">
        <v>56.513500000000001</v>
      </c>
      <c r="J276">
        <v>55.633299999999998</v>
      </c>
      <c r="K276">
        <v>52.678063999999999</v>
      </c>
      <c r="L276">
        <v>11002.2</v>
      </c>
      <c r="M276">
        <v>4.2605000000000004</v>
      </c>
      <c r="O276" s="6">
        <f t="shared" si="113"/>
        <v>0</v>
      </c>
      <c r="P276" s="6">
        <f t="shared" si="114"/>
        <v>1.3305674293855319E-3</v>
      </c>
      <c r="Q276" s="6">
        <f t="shared" si="115"/>
        <v>7.8415328492043024E-4</v>
      </c>
      <c r="R276" s="6">
        <f t="shared" si="116"/>
        <v>7.5057481804519099E-4</v>
      </c>
      <c r="S276" s="6">
        <f t="shared" si="117"/>
        <v>1.1343051841627982E-3</v>
      </c>
      <c r="T276" s="6">
        <f t="shared" si="118"/>
        <v>0</v>
      </c>
      <c r="U276" s="6">
        <f t="shared" si="119"/>
        <v>7.2015757046628437E-6</v>
      </c>
      <c r="V276" s="6">
        <f t="shared" si="120"/>
        <v>-1.9637467580480017E-4</v>
      </c>
      <c r="W276" s="6">
        <f t="shared" si="121"/>
        <v>1.240002591587297E-3</v>
      </c>
      <c r="X276" s="6">
        <f t="shared" si="122"/>
        <v>1.9626820044837956E-4</v>
      </c>
      <c r="Y276" s="6">
        <f t="shared" si="123"/>
        <v>-1.5645078152791703E-3</v>
      </c>
      <c r="Z276" s="6">
        <f t="shared" si="112"/>
        <v>0.25449999999999751</v>
      </c>
      <c r="AA276" s="6">
        <f t="shared" si="124"/>
        <v>1.6557874253364524E-4</v>
      </c>
      <c r="AC276" s="6">
        <f t="shared" si="125"/>
        <v>-1.6557874253364524E-4</v>
      </c>
      <c r="AD276" s="6">
        <f t="shared" si="126"/>
        <v>1.1649886868518866E-3</v>
      </c>
      <c r="AE276" s="6">
        <f t="shared" si="127"/>
        <v>6.18574542386785E-4</v>
      </c>
      <c r="AF276" s="6">
        <f t="shared" si="128"/>
        <v>5.8499607551154575E-4</v>
      </c>
      <c r="AG276" s="6">
        <f t="shared" si="129"/>
        <v>9.68726441629153E-4</v>
      </c>
      <c r="AH276" s="6">
        <f t="shared" si="130"/>
        <v>-1.6557874253364524E-4</v>
      </c>
      <c r="AI276" s="6">
        <f t="shared" si="131"/>
        <v>-1.583771668289824E-4</v>
      </c>
      <c r="AJ276" s="6">
        <f t="shared" si="132"/>
        <v>-3.6195341833844541E-4</v>
      </c>
      <c r="AK276" s="6">
        <f t="shared" si="133"/>
        <v>1.0744238490536517E-3</v>
      </c>
      <c r="AL276" s="6">
        <f t="shared" si="134"/>
        <v>3.0689457914734319E-5</v>
      </c>
      <c r="AM276" s="6">
        <f t="shared" si="135"/>
        <v>-1.7300865578128155E-3</v>
      </c>
      <c r="AN276" s="6"/>
      <c r="AO276" s="6"/>
      <c r="AP276" s="6"/>
    </row>
    <row r="277" spans="1:42" x14ac:dyDescent="0.35">
      <c r="A277" s="7">
        <v>45349</v>
      </c>
      <c r="B277">
        <v>55.160400000000003</v>
      </c>
      <c r="C277">
        <v>57.268799999999999</v>
      </c>
      <c r="D277">
        <v>26.3979</v>
      </c>
      <c r="E277">
        <v>29.444099999999999</v>
      </c>
      <c r="F277">
        <v>23.186</v>
      </c>
      <c r="G277">
        <v>32.2988</v>
      </c>
      <c r="H277">
        <v>27.771699999999999</v>
      </c>
      <c r="I277">
        <v>56.5246</v>
      </c>
      <c r="J277">
        <v>55.564399999999999</v>
      </c>
      <c r="K277">
        <v>52.667726999999999</v>
      </c>
      <c r="L277">
        <v>11019.44</v>
      </c>
      <c r="M277">
        <v>4.3113999999999999</v>
      </c>
      <c r="O277" s="6">
        <f t="shared" si="113"/>
        <v>3.8629575020276974E-4</v>
      </c>
      <c r="P277" s="6">
        <f t="shared" si="114"/>
        <v>5.7131775225771619E-4</v>
      </c>
      <c r="Q277" s="6">
        <f t="shared" si="115"/>
        <v>0</v>
      </c>
      <c r="R277" s="6">
        <f t="shared" si="116"/>
        <v>7.5113860376574415E-4</v>
      </c>
      <c r="S277" s="6">
        <f t="shared" si="117"/>
        <v>-2.8341769919877358E-3</v>
      </c>
      <c r="T277" s="6">
        <f t="shared" si="118"/>
        <v>0</v>
      </c>
      <c r="U277" s="6">
        <f t="shared" si="119"/>
        <v>3.9263998155680824E-4</v>
      </c>
      <c r="V277" s="6">
        <f t="shared" si="120"/>
        <v>5.9124252981002101E-4</v>
      </c>
      <c r="W277" s="6">
        <f t="shared" si="121"/>
        <v>-2.0692422434898106E-4</v>
      </c>
      <c r="X277" s="6">
        <f t="shared" si="122"/>
        <v>1.9630672921699954E-4</v>
      </c>
      <c r="Y277" s="6">
        <f t="shared" si="123"/>
        <v>1.7217399209126238E-3</v>
      </c>
      <c r="Z277" s="6">
        <f t="shared" si="112"/>
        <v>3.9999999999995595E-3</v>
      </c>
      <c r="AA277" s="6">
        <f t="shared" si="124"/>
        <v>1.6751589486241336E-4</v>
      </c>
      <c r="AC277" s="6">
        <f t="shared" si="125"/>
        <v>2.1877985534035638E-4</v>
      </c>
      <c r="AD277" s="6">
        <f t="shared" si="126"/>
        <v>4.0380185739530283E-4</v>
      </c>
      <c r="AE277" s="6">
        <f t="shared" si="127"/>
        <v>-1.6751589486241336E-4</v>
      </c>
      <c r="AF277" s="6">
        <f t="shared" si="128"/>
        <v>5.8362270890333079E-4</v>
      </c>
      <c r="AG277" s="6">
        <f t="shared" si="129"/>
        <v>-3.0016928868501491E-3</v>
      </c>
      <c r="AH277" s="6">
        <f t="shared" si="130"/>
        <v>-1.6751589486241336E-4</v>
      </c>
      <c r="AI277" s="6">
        <f t="shared" si="131"/>
        <v>2.2512408669439488E-4</v>
      </c>
      <c r="AJ277" s="6">
        <f t="shared" si="132"/>
        <v>4.2372663494760765E-4</v>
      </c>
      <c r="AK277" s="6">
        <f t="shared" si="133"/>
        <v>-3.7444011921139442E-4</v>
      </c>
      <c r="AL277" s="6">
        <f t="shared" si="134"/>
        <v>2.8790834354586181E-5</v>
      </c>
      <c r="AM277" s="6">
        <f t="shared" si="135"/>
        <v>1.5542240260502105E-3</v>
      </c>
      <c r="AN277" s="6"/>
      <c r="AO277" s="6"/>
      <c r="AP277" s="6"/>
    </row>
    <row r="278" spans="1:42" x14ac:dyDescent="0.35">
      <c r="A278" s="7">
        <v>45348</v>
      </c>
      <c r="B278">
        <v>55.139099999999999</v>
      </c>
      <c r="C278">
        <v>57.2361</v>
      </c>
      <c r="D278">
        <v>26.3979</v>
      </c>
      <c r="E278">
        <v>29.422000000000001</v>
      </c>
      <c r="F278">
        <v>23.251899999999999</v>
      </c>
      <c r="G278">
        <v>32.2988</v>
      </c>
      <c r="H278">
        <v>27.7608</v>
      </c>
      <c r="I278">
        <v>56.491199999999999</v>
      </c>
      <c r="J278">
        <v>55.575899999999997</v>
      </c>
      <c r="K278">
        <v>52.657389999999999</v>
      </c>
      <c r="L278">
        <v>11000.5</v>
      </c>
      <c r="M278">
        <v>4.3121999999999998</v>
      </c>
      <c r="O278" s="6">
        <f t="shared" si="113"/>
        <v>0</v>
      </c>
      <c r="P278" s="6">
        <f t="shared" si="114"/>
        <v>1.8872771309208503E-4</v>
      </c>
      <c r="Q278" s="6">
        <f t="shared" si="115"/>
        <v>5.913055343922391E-4</v>
      </c>
      <c r="R278" s="6">
        <f t="shared" si="116"/>
        <v>3.7400972425283285E-4</v>
      </c>
      <c r="S278" s="6">
        <f t="shared" si="117"/>
        <v>-5.59062838663138E-5</v>
      </c>
      <c r="T278" s="6">
        <f t="shared" si="118"/>
        <v>3.5307891003921732E-4</v>
      </c>
      <c r="U278" s="6">
        <f t="shared" si="119"/>
        <v>3.8197922897853509E-4</v>
      </c>
      <c r="V278" s="6">
        <f t="shared" si="120"/>
        <v>0</v>
      </c>
      <c r="W278" s="6">
        <f t="shared" si="121"/>
        <v>1.0338896043660117E-3</v>
      </c>
      <c r="X278" s="6">
        <f t="shared" si="122"/>
        <v>8.8418986858829207E-4</v>
      </c>
      <c r="Y278" s="6">
        <f t="shared" si="123"/>
        <v>-3.7493547306169939E-3</v>
      </c>
      <c r="Z278" s="6">
        <f t="shared" si="112"/>
        <v>-0.16150000000000109</v>
      </c>
      <c r="AA278" s="6">
        <f t="shared" si="124"/>
        <v>1.6754633374871375E-4</v>
      </c>
      <c r="AC278" s="6">
        <f t="shared" si="125"/>
        <v>-1.6754633374871375E-4</v>
      </c>
      <c r="AD278" s="6">
        <f t="shared" si="126"/>
        <v>2.1181379343371276E-5</v>
      </c>
      <c r="AE278" s="6">
        <f t="shared" si="127"/>
        <v>4.2375920064352535E-4</v>
      </c>
      <c r="AF278" s="6">
        <f t="shared" si="128"/>
        <v>2.064633905041191E-4</v>
      </c>
      <c r="AG278" s="6">
        <f t="shared" si="129"/>
        <v>-2.2345261761502755E-4</v>
      </c>
      <c r="AH278" s="6">
        <f t="shared" si="130"/>
        <v>1.8553257629050357E-4</v>
      </c>
      <c r="AI278" s="6">
        <f t="shared" si="131"/>
        <v>2.1443289522982134E-4</v>
      </c>
      <c r="AJ278" s="6">
        <f t="shared" si="132"/>
        <v>-1.6754633374871375E-4</v>
      </c>
      <c r="AK278" s="6">
        <f t="shared" si="133"/>
        <v>8.6634327061729799E-4</v>
      </c>
      <c r="AL278" s="6">
        <f t="shared" si="134"/>
        <v>7.1664353483957832E-4</v>
      </c>
      <c r="AM278" s="6">
        <f t="shared" si="135"/>
        <v>-3.9169010643657076E-3</v>
      </c>
      <c r="AN278" s="6"/>
      <c r="AO278" s="6"/>
      <c r="AP278" s="6"/>
    </row>
    <row r="279" spans="1:42" x14ac:dyDescent="0.35">
      <c r="A279" s="7">
        <v>45345</v>
      </c>
      <c r="B279">
        <v>55.139099999999999</v>
      </c>
      <c r="C279">
        <v>57.225299999999997</v>
      </c>
      <c r="D279">
        <v>26.382300000000001</v>
      </c>
      <c r="E279">
        <v>29.411000000000001</v>
      </c>
      <c r="F279">
        <v>23.2532</v>
      </c>
      <c r="G279">
        <v>32.287399999999998</v>
      </c>
      <c r="H279">
        <v>27.7502</v>
      </c>
      <c r="I279">
        <v>56.491199999999999</v>
      </c>
      <c r="J279">
        <v>55.518500000000003</v>
      </c>
      <c r="K279">
        <v>52.610872000000001</v>
      </c>
      <c r="L279">
        <v>11041.9</v>
      </c>
      <c r="M279">
        <v>4.2798999999999996</v>
      </c>
      <c r="O279" s="6">
        <f t="shared" si="113"/>
        <v>5.8068742503225579E-4</v>
      </c>
      <c r="P279" s="6">
        <f t="shared" si="114"/>
        <v>5.7175228963179947E-4</v>
      </c>
      <c r="Q279" s="6">
        <f t="shared" si="115"/>
        <v>-3.5617258456255296E-4</v>
      </c>
      <c r="R279" s="6">
        <f t="shared" si="116"/>
        <v>1.8803779832265999E-3</v>
      </c>
      <c r="S279" s="6">
        <f t="shared" si="117"/>
        <v>6.183390090132912E-3</v>
      </c>
      <c r="T279" s="6">
        <f t="shared" si="118"/>
        <v>0</v>
      </c>
      <c r="U279" s="6">
        <f t="shared" si="119"/>
        <v>4.0015717885588664E-4</v>
      </c>
      <c r="V279" s="6">
        <f t="shared" si="120"/>
        <v>5.9336458977243822E-4</v>
      </c>
      <c r="W279" s="6">
        <f t="shared" si="121"/>
        <v>8.2923971337156566E-4</v>
      </c>
      <c r="X279" s="6">
        <f t="shared" si="122"/>
        <v>-1.9646070472334465E-4</v>
      </c>
      <c r="Y279" s="6">
        <f t="shared" si="123"/>
        <v>3.696382075446536E-4</v>
      </c>
      <c r="Z279" s="6">
        <f t="shared" si="112"/>
        <v>0.23950000000000138</v>
      </c>
      <c r="AA279" s="6">
        <f t="shared" si="124"/>
        <v>1.6631717885151609E-4</v>
      </c>
      <c r="AC279" s="6">
        <f t="shared" si="125"/>
        <v>4.143702461807397E-4</v>
      </c>
      <c r="AD279" s="6">
        <f t="shared" si="126"/>
        <v>4.0543511078028338E-4</v>
      </c>
      <c r="AE279" s="6">
        <f t="shared" si="127"/>
        <v>-5.2248976341406905E-4</v>
      </c>
      <c r="AF279" s="6">
        <f t="shared" si="128"/>
        <v>1.7140608043750838E-3</v>
      </c>
      <c r="AG279" s="6">
        <f t="shared" si="129"/>
        <v>6.0170729112813959E-3</v>
      </c>
      <c r="AH279" s="6">
        <f t="shared" si="130"/>
        <v>-1.6631717885151609E-4</v>
      </c>
      <c r="AI279" s="6">
        <f t="shared" si="131"/>
        <v>2.3384000000437055E-4</v>
      </c>
      <c r="AJ279" s="6">
        <f t="shared" si="132"/>
        <v>4.2704741092092213E-4</v>
      </c>
      <c r="AK279" s="6">
        <f t="shared" si="133"/>
        <v>6.6292253452004957E-4</v>
      </c>
      <c r="AL279" s="6">
        <f t="shared" si="134"/>
        <v>-3.6277788357486074E-4</v>
      </c>
      <c r="AM279" s="6">
        <f t="shared" si="135"/>
        <v>2.0332102869313751E-4</v>
      </c>
      <c r="AN279" s="6"/>
      <c r="AO279" s="6"/>
      <c r="AP279" s="6"/>
    </row>
    <row r="280" spans="1:42" x14ac:dyDescent="0.35">
      <c r="A280" s="7">
        <v>45344</v>
      </c>
      <c r="B280">
        <v>55.107100000000003</v>
      </c>
      <c r="C280">
        <v>57.192599999999999</v>
      </c>
      <c r="D280">
        <v>26.3917</v>
      </c>
      <c r="E280">
        <v>29.355799999999999</v>
      </c>
      <c r="F280">
        <v>23.110299999999999</v>
      </c>
      <c r="G280">
        <v>32.287399999999998</v>
      </c>
      <c r="H280">
        <v>27.739100000000001</v>
      </c>
      <c r="I280">
        <v>56.457700000000003</v>
      </c>
      <c r="J280">
        <v>55.472499999999997</v>
      </c>
      <c r="K280">
        <v>52.621209999999998</v>
      </c>
      <c r="L280">
        <v>11037.82</v>
      </c>
      <c r="M280">
        <v>4.3277999999999999</v>
      </c>
      <c r="O280" s="6">
        <f t="shared" si="113"/>
        <v>0</v>
      </c>
      <c r="P280" s="6">
        <f t="shared" si="114"/>
        <v>-5.7142557575051711E-4</v>
      </c>
      <c r="Q280" s="6">
        <f t="shared" si="115"/>
        <v>9.5196195186342258E-4</v>
      </c>
      <c r="R280" s="6">
        <f t="shared" si="116"/>
        <v>-7.5906883018306281E-4</v>
      </c>
      <c r="S280" s="6">
        <f t="shared" si="117"/>
        <v>-1.1151404082797578E-3</v>
      </c>
      <c r="T280" s="6">
        <f t="shared" si="118"/>
        <v>4.283088178116623E-3</v>
      </c>
      <c r="U280" s="6">
        <f t="shared" si="119"/>
        <v>1.947089641844979E-4</v>
      </c>
      <c r="V280" s="6">
        <f t="shared" si="120"/>
        <v>-1.9833926285084402E-4</v>
      </c>
      <c r="W280" s="6">
        <f t="shared" si="121"/>
        <v>-1.6539366932785127E-3</v>
      </c>
      <c r="X280" s="6">
        <f t="shared" si="122"/>
        <v>8.867591908325867E-4</v>
      </c>
      <c r="Y280" s="6">
        <f t="shared" si="123"/>
        <v>2.1176009096182558E-2</v>
      </c>
      <c r="Z280" s="6">
        <f t="shared" si="112"/>
        <v>-0.11699999999999822</v>
      </c>
      <c r="AA280" s="6">
        <f t="shared" si="124"/>
        <v>1.6813984556152128E-4</v>
      </c>
      <c r="AC280" s="6">
        <f t="shared" si="125"/>
        <v>-1.6813984556152128E-4</v>
      </c>
      <c r="AD280" s="6">
        <f t="shared" si="126"/>
        <v>-7.395654213120384E-4</v>
      </c>
      <c r="AE280" s="6">
        <f t="shared" si="127"/>
        <v>7.838221063019013E-4</v>
      </c>
      <c r="AF280" s="6">
        <f t="shared" si="128"/>
        <v>-9.272086757445841E-4</v>
      </c>
      <c r="AG280" s="6">
        <f t="shared" si="129"/>
        <v>-1.2832802538412791E-3</v>
      </c>
      <c r="AH280" s="6">
        <f t="shared" si="130"/>
        <v>4.1149483325551017E-3</v>
      </c>
      <c r="AI280" s="6">
        <f t="shared" si="131"/>
        <v>2.6569118622976617E-5</v>
      </c>
      <c r="AJ280" s="6">
        <f t="shared" si="132"/>
        <v>-3.6647910841236531E-4</v>
      </c>
      <c r="AK280" s="6">
        <f t="shared" si="133"/>
        <v>-1.822076538840034E-3</v>
      </c>
      <c r="AL280" s="6">
        <f t="shared" si="134"/>
        <v>7.1861934527106541E-4</v>
      </c>
      <c r="AM280" s="6">
        <f t="shared" si="135"/>
        <v>2.1007869250621036E-2</v>
      </c>
      <c r="AN280" s="6"/>
      <c r="AO280" s="6"/>
      <c r="AP280" s="6"/>
    </row>
    <row r="281" spans="1:42" x14ac:dyDescent="0.35">
      <c r="A281" s="7">
        <v>45343</v>
      </c>
      <c r="B281">
        <v>55.107100000000003</v>
      </c>
      <c r="C281">
        <v>57.225299999999997</v>
      </c>
      <c r="D281">
        <v>26.366599999999998</v>
      </c>
      <c r="E281">
        <v>29.3781</v>
      </c>
      <c r="F281">
        <v>23.136099999999999</v>
      </c>
      <c r="G281">
        <v>32.149700000000003</v>
      </c>
      <c r="H281">
        <v>27.733699999999999</v>
      </c>
      <c r="I281">
        <v>56.468899999999998</v>
      </c>
      <c r="J281">
        <v>55.564399999999999</v>
      </c>
      <c r="K281">
        <v>52.574589000000003</v>
      </c>
      <c r="L281">
        <v>10808.93</v>
      </c>
      <c r="M281">
        <v>4.3044000000000002</v>
      </c>
      <c r="O281" s="6">
        <f t="shared" si="113"/>
        <v>4.8474593503322616E-4</v>
      </c>
      <c r="P281" s="6">
        <f t="shared" si="114"/>
        <v>9.5328384420012569E-4</v>
      </c>
      <c r="Q281" s="6">
        <f t="shared" si="115"/>
        <v>-7.5852966611167361E-6</v>
      </c>
      <c r="R281" s="6">
        <f t="shared" si="116"/>
        <v>3.8138175973623234E-4</v>
      </c>
      <c r="S281" s="6">
        <f t="shared" si="117"/>
        <v>-3.9907356385177062E-3</v>
      </c>
      <c r="T281" s="6">
        <f t="shared" si="118"/>
        <v>-1.7822157226199398E-3</v>
      </c>
      <c r="U281" s="6">
        <f t="shared" si="119"/>
        <v>3.9317817825046397E-4</v>
      </c>
      <c r="V281" s="6">
        <f t="shared" si="120"/>
        <v>3.9506365308095148E-4</v>
      </c>
      <c r="W281" s="6">
        <f t="shared" si="121"/>
        <v>0</v>
      </c>
      <c r="X281" s="6">
        <f t="shared" si="122"/>
        <v>3.9372788063207764E-6</v>
      </c>
      <c r="Y281" s="6">
        <f t="shared" si="123"/>
        <v>1.3089635750547224E-3</v>
      </c>
      <c r="Z281" s="6">
        <f t="shared" si="112"/>
        <v>-0.25949999999999918</v>
      </c>
      <c r="AA281" s="6">
        <f t="shared" si="124"/>
        <v>1.6724954468849695E-4</v>
      </c>
      <c r="AC281" s="6">
        <f t="shared" si="125"/>
        <v>3.1749639034472921E-4</v>
      </c>
      <c r="AD281" s="6">
        <f t="shared" si="126"/>
        <v>7.8603429951162873E-4</v>
      </c>
      <c r="AE281" s="6">
        <f t="shared" si="127"/>
        <v>-1.7483484134961369E-4</v>
      </c>
      <c r="AF281" s="6">
        <f t="shared" si="128"/>
        <v>2.1413221504773539E-4</v>
      </c>
      <c r="AG281" s="6">
        <f t="shared" si="129"/>
        <v>-4.1579851832062031E-3</v>
      </c>
      <c r="AH281" s="6">
        <f t="shared" si="130"/>
        <v>-1.9494652673084367E-3</v>
      </c>
      <c r="AI281" s="6">
        <f t="shared" si="131"/>
        <v>2.2592863356196702E-4</v>
      </c>
      <c r="AJ281" s="6">
        <f t="shared" si="132"/>
        <v>2.2781410839245453E-4</v>
      </c>
      <c r="AK281" s="6">
        <f t="shared" si="133"/>
        <v>-1.6724954468849695E-4</v>
      </c>
      <c r="AL281" s="6">
        <f t="shared" si="134"/>
        <v>-1.6331226588217618E-4</v>
      </c>
      <c r="AM281" s="6">
        <f t="shared" si="135"/>
        <v>1.1417140303662254E-3</v>
      </c>
      <c r="AN281" s="6"/>
      <c r="AO281" s="6"/>
      <c r="AP281" s="6"/>
    </row>
    <row r="282" spans="1:42" x14ac:dyDescent="0.35">
      <c r="A282" s="7">
        <v>45342</v>
      </c>
      <c r="B282">
        <v>55.080399999999997</v>
      </c>
      <c r="C282">
        <v>57.1708</v>
      </c>
      <c r="D282">
        <v>26.366800000000001</v>
      </c>
      <c r="E282">
        <v>29.366900000000001</v>
      </c>
      <c r="F282">
        <v>23.2288</v>
      </c>
      <c r="G282">
        <v>32.207099999999997</v>
      </c>
      <c r="H282">
        <v>27.722799999999999</v>
      </c>
      <c r="I282">
        <v>56.446599999999997</v>
      </c>
      <c r="J282">
        <v>55.564399999999999</v>
      </c>
      <c r="K282">
        <v>52.574382</v>
      </c>
      <c r="L282">
        <v>10794.8</v>
      </c>
      <c r="M282">
        <v>4.2525000000000004</v>
      </c>
      <c r="O282" s="6">
        <f t="shared" si="113"/>
        <v>9.623223562016392E-5</v>
      </c>
      <c r="P282" s="6">
        <f t="shared" si="114"/>
        <v>-1.9062042576556415E-4</v>
      </c>
      <c r="Q282" s="6">
        <f t="shared" si="115"/>
        <v>1.1771049294118097E-3</v>
      </c>
      <c r="R282" s="6">
        <f t="shared" si="116"/>
        <v>7.5311469152983257E-4</v>
      </c>
      <c r="S282" s="6">
        <f t="shared" si="117"/>
        <v>-1.9806744604702331E-3</v>
      </c>
      <c r="T282" s="6">
        <f t="shared" si="118"/>
        <v>1.4271855527776545E-3</v>
      </c>
      <c r="U282" s="6">
        <f t="shared" si="119"/>
        <v>-2.4161993544791205E-4</v>
      </c>
      <c r="V282" s="6">
        <f t="shared" si="120"/>
        <v>3.952197900549681E-4</v>
      </c>
      <c r="W282" s="6">
        <f t="shared" si="121"/>
        <v>4.1410551408493923E-4</v>
      </c>
      <c r="X282" s="6">
        <f t="shared" si="122"/>
        <v>1.9075664487844257E-4</v>
      </c>
      <c r="Y282" s="6">
        <f t="shared" si="123"/>
        <v>-5.9698166512118789E-3</v>
      </c>
      <c r="Z282" s="6">
        <f t="shared" si="112"/>
        <v>0.10649999999999604</v>
      </c>
      <c r="AA282" s="6">
        <f t="shared" si="124"/>
        <v>1.652741928566126E-4</v>
      </c>
      <c r="AC282" s="6">
        <f t="shared" si="125"/>
        <v>-6.9041957236448681E-5</v>
      </c>
      <c r="AD282" s="6">
        <f t="shared" si="126"/>
        <v>-3.5589461862217675E-4</v>
      </c>
      <c r="AE282" s="6">
        <f t="shared" si="127"/>
        <v>1.0118307365551971E-3</v>
      </c>
      <c r="AF282" s="6">
        <f t="shared" si="128"/>
        <v>5.8784049867321997E-4</v>
      </c>
      <c r="AG282" s="6">
        <f t="shared" si="129"/>
        <v>-2.1459486533268457E-3</v>
      </c>
      <c r="AH282" s="6">
        <f t="shared" si="130"/>
        <v>1.2619113599210419E-3</v>
      </c>
      <c r="AI282" s="6">
        <f t="shared" si="131"/>
        <v>-4.0689412830452465E-4</v>
      </c>
      <c r="AJ282" s="6">
        <f t="shared" si="132"/>
        <v>2.299455971983555E-4</v>
      </c>
      <c r="AK282" s="6">
        <f t="shared" si="133"/>
        <v>2.4883132122832663E-4</v>
      </c>
      <c r="AL282" s="6">
        <f t="shared" si="134"/>
        <v>2.5482452021829971E-5</v>
      </c>
      <c r="AM282" s="6">
        <f t="shared" si="135"/>
        <v>-6.1350908440684915E-3</v>
      </c>
      <c r="AN282" s="6"/>
      <c r="AO282" s="6"/>
      <c r="AP282" s="6"/>
    </row>
    <row r="283" spans="1:42" x14ac:dyDescent="0.35">
      <c r="A283" s="7">
        <v>45338</v>
      </c>
      <c r="B283">
        <v>55.075099999999999</v>
      </c>
      <c r="C283">
        <v>57.181699999999999</v>
      </c>
      <c r="D283">
        <v>26.335799999999999</v>
      </c>
      <c r="E283">
        <v>29.344799999999999</v>
      </c>
      <c r="F283">
        <v>23.274899999999999</v>
      </c>
      <c r="G283">
        <v>32.161200000000001</v>
      </c>
      <c r="H283">
        <v>27.729500000000002</v>
      </c>
      <c r="I283">
        <v>56.424300000000002</v>
      </c>
      <c r="J283">
        <v>55.541400000000003</v>
      </c>
      <c r="K283">
        <v>52.564354999999999</v>
      </c>
      <c r="L283">
        <v>10859.63</v>
      </c>
      <c r="M283">
        <v>4.2737999999999996</v>
      </c>
      <c r="O283" s="6">
        <f t="shared" si="113"/>
        <v>5.8136260494046077E-4</v>
      </c>
      <c r="P283" s="6">
        <f t="shared" si="114"/>
        <v>5.7218848973739078E-4</v>
      </c>
      <c r="Q283" s="6">
        <f t="shared" si="115"/>
        <v>0</v>
      </c>
      <c r="R283" s="6">
        <f t="shared" si="116"/>
        <v>0</v>
      </c>
      <c r="S283" s="6">
        <f t="shared" si="117"/>
        <v>-1.5700405379319715E-3</v>
      </c>
      <c r="T283" s="6">
        <f t="shared" si="118"/>
        <v>3.5770162707571274E-4</v>
      </c>
      <c r="U283" s="6">
        <f t="shared" si="119"/>
        <v>5.8455687341463225E-4</v>
      </c>
      <c r="V283" s="6">
        <f t="shared" si="120"/>
        <v>1.9853544655412669E-4</v>
      </c>
      <c r="W283" s="6">
        <f t="shared" si="121"/>
        <v>-2.0700989507294043E-4</v>
      </c>
      <c r="X283" s="6">
        <f t="shared" si="122"/>
        <v>4.1315010262032992E-4</v>
      </c>
      <c r="Y283" s="6">
        <f t="shared" si="123"/>
        <v>-4.6451475714255341E-3</v>
      </c>
      <c r="Z283" s="6">
        <f t="shared" si="112"/>
        <v>-0.29549999999999965</v>
      </c>
      <c r="AA283" s="6">
        <f t="shared" si="124"/>
        <v>1.6608500486148259E-4</v>
      </c>
      <c r="AC283" s="6">
        <f t="shared" si="125"/>
        <v>4.1527760007897818E-4</v>
      </c>
      <c r="AD283" s="6">
        <f t="shared" si="126"/>
        <v>4.0610348487590819E-4</v>
      </c>
      <c r="AE283" s="6">
        <f t="shared" si="127"/>
        <v>-1.6608500486148259E-4</v>
      </c>
      <c r="AF283" s="6">
        <f t="shared" si="128"/>
        <v>-1.6608500486148259E-4</v>
      </c>
      <c r="AG283" s="6">
        <f t="shared" si="129"/>
        <v>-1.7361255427934541E-3</v>
      </c>
      <c r="AH283" s="6">
        <f t="shared" si="130"/>
        <v>1.9161662221423015E-4</v>
      </c>
      <c r="AI283" s="6">
        <f t="shared" si="131"/>
        <v>4.1847186855314966E-4</v>
      </c>
      <c r="AJ283" s="6">
        <f t="shared" si="132"/>
        <v>3.2450441692644105E-5</v>
      </c>
      <c r="AK283" s="6">
        <f t="shared" si="133"/>
        <v>-3.7309489993442302E-4</v>
      </c>
      <c r="AL283" s="6">
        <f t="shared" si="134"/>
        <v>2.4706509775884733E-4</v>
      </c>
      <c r="AM283" s="6">
        <f t="shared" si="135"/>
        <v>-4.8112325762870167E-3</v>
      </c>
      <c r="AN283" s="6"/>
      <c r="AO283" s="6"/>
      <c r="AP283" s="6"/>
    </row>
    <row r="284" spans="1:42" x14ac:dyDescent="0.35">
      <c r="A284" s="7">
        <v>45337</v>
      </c>
      <c r="B284">
        <v>55.043100000000003</v>
      </c>
      <c r="C284">
        <v>57.149000000000001</v>
      </c>
      <c r="D284">
        <v>26.335799999999999</v>
      </c>
      <c r="E284">
        <v>29.344799999999999</v>
      </c>
      <c r="F284">
        <v>23.311499999999999</v>
      </c>
      <c r="G284">
        <v>32.149700000000003</v>
      </c>
      <c r="H284">
        <v>27.7133</v>
      </c>
      <c r="I284">
        <v>56.4131</v>
      </c>
      <c r="J284">
        <v>55.552900000000001</v>
      </c>
      <c r="K284">
        <v>52.542647000000002</v>
      </c>
      <c r="L284">
        <v>10910.31</v>
      </c>
      <c r="M284">
        <v>4.2146999999999997</v>
      </c>
      <c r="O284" s="6">
        <f t="shared" si="113"/>
        <v>5.8170078402364211E-4</v>
      </c>
      <c r="P284" s="6">
        <f t="shared" si="114"/>
        <v>-1.9069312577524311E-4</v>
      </c>
      <c r="Q284" s="6">
        <f t="shared" si="115"/>
        <v>7.8662060945999812E-4</v>
      </c>
      <c r="R284" s="6">
        <f t="shared" si="116"/>
        <v>8.1853155439137737E-4</v>
      </c>
      <c r="S284" s="6">
        <f t="shared" si="117"/>
        <v>3.0722759368504438E-3</v>
      </c>
      <c r="T284" s="6">
        <f t="shared" si="118"/>
        <v>2.5039445702133012E-3</v>
      </c>
      <c r="U284" s="6">
        <f t="shared" si="119"/>
        <v>3.8624533437303654E-4</v>
      </c>
      <c r="V284" s="6">
        <f t="shared" si="120"/>
        <v>7.9122204777504201E-4</v>
      </c>
      <c r="W284" s="6">
        <f t="shared" si="121"/>
        <v>6.1961328205906163E-4</v>
      </c>
      <c r="X284" s="6">
        <f t="shared" si="122"/>
        <v>6.6935198458595302E-4</v>
      </c>
      <c r="Y284" s="6">
        <f t="shared" si="123"/>
        <v>6.0481045153770729E-3</v>
      </c>
      <c r="Z284" s="6">
        <f t="shared" si="112"/>
        <v>0.12399999999999967</v>
      </c>
      <c r="AA284" s="6">
        <f t="shared" si="124"/>
        <v>1.6383488072668762E-4</v>
      </c>
      <c r="AC284" s="6">
        <f t="shared" si="125"/>
        <v>4.178659032969545E-4</v>
      </c>
      <c r="AD284" s="6">
        <f t="shared" si="126"/>
        <v>-3.5452800650193073E-4</v>
      </c>
      <c r="AE284" s="6">
        <f t="shared" si="127"/>
        <v>6.2278572873331051E-4</v>
      </c>
      <c r="AF284" s="6">
        <f t="shared" si="128"/>
        <v>6.5469667366468975E-4</v>
      </c>
      <c r="AG284" s="6">
        <f t="shared" si="129"/>
        <v>2.9084410561237561E-3</v>
      </c>
      <c r="AH284" s="6">
        <f t="shared" si="130"/>
        <v>2.3401096894866136E-3</v>
      </c>
      <c r="AI284" s="6">
        <f t="shared" si="131"/>
        <v>2.2241045364634893E-4</v>
      </c>
      <c r="AJ284" s="6">
        <f t="shared" si="132"/>
        <v>6.273871670483544E-4</v>
      </c>
      <c r="AK284" s="6">
        <f t="shared" si="133"/>
        <v>4.5577840133237402E-4</v>
      </c>
      <c r="AL284" s="6">
        <f t="shared" si="134"/>
        <v>5.055171038592654E-4</v>
      </c>
      <c r="AM284" s="6">
        <f t="shared" si="135"/>
        <v>5.8842696346503853E-3</v>
      </c>
      <c r="AN284" s="6"/>
      <c r="AO284" s="6"/>
      <c r="AP284" s="6"/>
    </row>
    <row r="285" spans="1:42" x14ac:dyDescent="0.35">
      <c r="A285" s="7">
        <v>45336</v>
      </c>
      <c r="B285">
        <v>55.011099999999999</v>
      </c>
      <c r="C285">
        <v>57.1599</v>
      </c>
      <c r="D285">
        <v>26.315100000000001</v>
      </c>
      <c r="E285">
        <v>29.320799999999998</v>
      </c>
      <c r="F285">
        <v>23.240100000000002</v>
      </c>
      <c r="G285">
        <v>32.069400000000002</v>
      </c>
      <c r="H285">
        <v>27.7026</v>
      </c>
      <c r="I285">
        <v>56.368499999999997</v>
      </c>
      <c r="J285">
        <v>55.518500000000003</v>
      </c>
      <c r="K285">
        <v>52.507500999999998</v>
      </c>
      <c r="L285">
        <v>10844.72</v>
      </c>
      <c r="M285">
        <v>4.2394999999999996</v>
      </c>
      <c r="O285" s="6">
        <f t="shared" si="113"/>
        <v>-9.8152372470128313E-5</v>
      </c>
      <c r="P285" s="6">
        <f t="shared" si="114"/>
        <v>-2.6608552424954857E-3</v>
      </c>
      <c r="Q285" s="6">
        <f t="shared" si="115"/>
        <v>1.7739878561775502E-3</v>
      </c>
      <c r="R285" s="6">
        <f t="shared" si="116"/>
        <v>-6.4796215901052889E-5</v>
      </c>
      <c r="S285" s="6">
        <f t="shared" si="117"/>
        <v>2.9821759958570393E-3</v>
      </c>
      <c r="T285" s="6">
        <f t="shared" si="118"/>
        <v>8.9261191980249954E-4</v>
      </c>
      <c r="U285" s="6">
        <f t="shared" si="119"/>
        <v>3.9361974887786033E-4</v>
      </c>
      <c r="V285" s="6">
        <f t="shared" si="120"/>
        <v>3.9576759391035665E-4</v>
      </c>
      <c r="W285" s="6">
        <f t="shared" si="121"/>
        <v>-1.0328217806637729E-3</v>
      </c>
      <c r="X285" s="6">
        <f t="shared" si="122"/>
        <v>6.895195186717995E-4</v>
      </c>
      <c r="Y285" s="6">
        <f t="shared" si="123"/>
        <v>9.7683292348746953E-3</v>
      </c>
      <c r="Z285" s="6">
        <f t="shared" si="112"/>
        <v>0.3815000000000035</v>
      </c>
      <c r="AA285" s="6">
        <f t="shared" si="124"/>
        <v>1.6477924998170579E-4</v>
      </c>
      <c r="AC285" s="6">
        <f t="shared" si="125"/>
        <v>-2.629316224518341E-4</v>
      </c>
      <c r="AD285" s="6">
        <f t="shared" si="126"/>
        <v>-2.8256344924771915E-3</v>
      </c>
      <c r="AE285" s="6">
        <f t="shared" si="127"/>
        <v>1.6092086061958444E-3</v>
      </c>
      <c r="AF285" s="6">
        <f t="shared" si="128"/>
        <v>-2.2957546588275868E-4</v>
      </c>
      <c r="AG285" s="6">
        <f t="shared" si="129"/>
        <v>2.8173967458753335E-3</v>
      </c>
      <c r="AH285" s="6">
        <f t="shared" si="130"/>
        <v>7.2783266982079375E-4</v>
      </c>
      <c r="AI285" s="6">
        <f t="shared" si="131"/>
        <v>2.2884049889615454E-4</v>
      </c>
      <c r="AJ285" s="6">
        <f t="shared" si="132"/>
        <v>2.3098834392865086E-4</v>
      </c>
      <c r="AK285" s="6">
        <f t="shared" si="133"/>
        <v>-1.1976010306454787E-3</v>
      </c>
      <c r="AL285" s="6">
        <f t="shared" si="134"/>
        <v>5.2474026869009371E-4</v>
      </c>
      <c r="AM285" s="6">
        <f t="shared" si="135"/>
        <v>9.6035499848929895E-3</v>
      </c>
      <c r="AN285" s="6"/>
      <c r="AO285" s="6"/>
      <c r="AP285" s="6"/>
    </row>
    <row r="286" spans="1:42" x14ac:dyDescent="0.35">
      <c r="A286" s="7">
        <v>45335</v>
      </c>
      <c r="B286">
        <v>55.016500000000001</v>
      </c>
      <c r="C286">
        <v>57.312399999999997</v>
      </c>
      <c r="D286">
        <v>26.2685</v>
      </c>
      <c r="E286">
        <v>29.322700000000001</v>
      </c>
      <c r="F286">
        <v>23.170999999999999</v>
      </c>
      <c r="G286">
        <v>32.040799999999997</v>
      </c>
      <c r="H286">
        <v>27.691700000000001</v>
      </c>
      <c r="I286">
        <v>56.346200000000003</v>
      </c>
      <c r="J286">
        <v>55.575899999999997</v>
      </c>
      <c r="K286">
        <v>52.471321000000003</v>
      </c>
      <c r="L286">
        <v>10739.81</v>
      </c>
      <c r="M286">
        <v>4.3158000000000003</v>
      </c>
      <c r="O286" s="6">
        <f t="shared" si="113"/>
        <v>2.9090644630502815E-4</v>
      </c>
      <c r="P286" s="6">
        <f t="shared" si="114"/>
        <v>3.0505039544541646E-3</v>
      </c>
      <c r="Q286" s="6">
        <f t="shared" si="115"/>
        <v>-1.7822263769503577E-3</v>
      </c>
      <c r="R286" s="6">
        <f t="shared" si="116"/>
        <v>-3.7840307086023373E-4</v>
      </c>
      <c r="S286" s="6">
        <f t="shared" si="117"/>
        <v>-1.017125818591913E-2</v>
      </c>
      <c r="T286" s="6">
        <f t="shared" si="118"/>
        <v>-4.619518787182364E-3</v>
      </c>
      <c r="U286" s="6">
        <f t="shared" si="119"/>
        <v>3.9016072454289841E-4</v>
      </c>
      <c r="V286" s="6">
        <f t="shared" si="120"/>
        <v>-1.9695762572013997E-4</v>
      </c>
      <c r="W286" s="6">
        <f t="shared" si="121"/>
        <v>4.1401979014588086E-4</v>
      </c>
      <c r="X286" s="6">
        <f t="shared" si="122"/>
        <v>-7.2838153991283683E-4</v>
      </c>
      <c r="Y286" s="6">
        <f t="shared" si="123"/>
        <v>-1.3556943295053636E-2</v>
      </c>
      <c r="Z286" s="6">
        <f t="shared" si="112"/>
        <v>-0.89550000000000018</v>
      </c>
      <c r="AA286" s="6">
        <f t="shared" si="124"/>
        <v>1.6768330585970048E-4</v>
      </c>
      <c r="AC286" s="6">
        <f t="shared" si="125"/>
        <v>1.2322314044532767E-4</v>
      </c>
      <c r="AD286" s="6">
        <f t="shared" si="126"/>
        <v>2.8828206485944641E-3</v>
      </c>
      <c r="AE286" s="6">
        <f t="shared" si="127"/>
        <v>-1.9499096828100582E-3</v>
      </c>
      <c r="AF286" s="6">
        <f t="shared" si="128"/>
        <v>-5.4608637671993421E-4</v>
      </c>
      <c r="AG286" s="6">
        <f t="shared" si="129"/>
        <v>-1.033894149177883E-2</v>
      </c>
      <c r="AH286" s="6">
        <f t="shared" si="130"/>
        <v>-4.7872020930420645E-3</v>
      </c>
      <c r="AI286" s="6">
        <f t="shared" si="131"/>
        <v>2.2247741868319793E-4</v>
      </c>
      <c r="AJ286" s="6">
        <f t="shared" si="132"/>
        <v>-3.6464093157984045E-4</v>
      </c>
      <c r="AK286" s="6">
        <f t="shared" si="133"/>
        <v>2.4633648428618038E-4</v>
      </c>
      <c r="AL286" s="6">
        <f t="shared" si="134"/>
        <v>-8.9606484577253731E-4</v>
      </c>
      <c r="AM286" s="6">
        <f t="shared" si="135"/>
        <v>-1.3724626600913337E-2</v>
      </c>
      <c r="AN286" s="6"/>
      <c r="AO286" s="6"/>
      <c r="AP286" s="6"/>
    </row>
    <row r="287" spans="1:42" x14ac:dyDescent="0.35">
      <c r="A287" s="7">
        <v>45334</v>
      </c>
      <c r="B287">
        <v>55.000500000000002</v>
      </c>
      <c r="C287">
        <v>57.138100000000001</v>
      </c>
      <c r="D287">
        <v>26.3154</v>
      </c>
      <c r="E287">
        <v>29.3338</v>
      </c>
      <c r="F287">
        <v>23.409099999999999</v>
      </c>
      <c r="G287">
        <v>32.189500000000002</v>
      </c>
      <c r="H287">
        <v>27.680900000000001</v>
      </c>
      <c r="I287">
        <v>56.357300000000002</v>
      </c>
      <c r="J287">
        <v>55.552900000000001</v>
      </c>
      <c r="K287">
        <v>52.509568000000002</v>
      </c>
      <c r="L287">
        <v>10887.41</v>
      </c>
      <c r="M287">
        <v>4.1367000000000003</v>
      </c>
      <c r="O287" s="6">
        <f t="shared" si="113"/>
        <v>3.8741924218621548E-4</v>
      </c>
      <c r="P287" s="6">
        <f t="shared" si="114"/>
        <v>5.708732083600232E-4</v>
      </c>
      <c r="Q287" s="6">
        <f t="shared" si="115"/>
        <v>1.1946431288998305E-3</v>
      </c>
      <c r="R287" s="6">
        <f t="shared" si="116"/>
        <v>1.133082598991253E-3</v>
      </c>
      <c r="S287" s="6">
        <f t="shared" si="117"/>
        <v>5.5137159025808735E-4</v>
      </c>
      <c r="T287" s="6">
        <f t="shared" si="118"/>
        <v>5.2218184982932847E-4</v>
      </c>
      <c r="U287" s="6">
        <f t="shared" si="119"/>
        <v>-1.9504231334621647E-4</v>
      </c>
      <c r="V287" s="6">
        <f t="shared" si="120"/>
        <v>1.9699642566850528E-4</v>
      </c>
      <c r="W287" s="6">
        <f t="shared" si="121"/>
        <v>4.1419127353026219E-4</v>
      </c>
      <c r="X287" s="6">
        <f t="shared" si="122"/>
        <v>7.7031932097249012E-4</v>
      </c>
      <c r="Y287" s="6">
        <f t="shared" si="123"/>
        <v>-9.3598504626246637E-4</v>
      </c>
      <c r="Z287" s="6">
        <f t="shared" si="112"/>
        <v>0</v>
      </c>
      <c r="AA287" s="6">
        <f t="shared" si="124"/>
        <v>1.6086322730957114E-4</v>
      </c>
      <c r="AC287" s="6">
        <f t="shared" si="125"/>
        <v>2.2655601487664434E-4</v>
      </c>
      <c r="AD287" s="6">
        <f t="shared" si="126"/>
        <v>4.1000998105045205E-4</v>
      </c>
      <c r="AE287" s="6">
        <f t="shared" si="127"/>
        <v>1.0337799015902593E-3</v>
      </c>
      <c r="AF287" s="6">
        <f t="shared" si="128"/>
        <v>9.7221937168168182E-4</v>
      </c>
      <c r="AG287" s="6">
        <f t="shared" si="129"/>
        <v>3.9050836294851621E-4</v>
      </c>
      <c r="AH287" s="6">
        <f t="shared" si="130"/>
        <v>3.6131862251975733E-4</v>
      </c>
      <c r="AI287" s="6">
        <f t="shared" si="131"/>
        <v>-3.5590554065578761E-4</v>
      </c>
      <c r="AJ287" s="6">
        <f t="shared" si="132"/>
        <v>3.6133198358934138E-5</v>
      </c>
      <c r="AK287" s="6">
        <f t="shared" si="133"/>
        <v>2.5332804622069105E-4</v>
      </c>
      <c r="AL287" s="6">
        <f t="shared" si="134"/>
        <v>6.0945609366291897E-4</v>
      </c>
      <c r="AM287" s="6">
        <f t="shared" si="135"/>
        <v>-1.0968482735720375E-3</v>
      </c>
      <c r="AN287" s="6"/>
      <c r="AO287" s="6"/>
      <c r="AP287" s="6"/>
    </row>
    <row r="288" spans="1:42" x14ac:dyDescent="0.35">
      <c r="A288" s="7">
        <v>45331</v>
      </c>
      <c r="B288">
        <v>54.979199999999999</v>
      </c>
      <c r="C288">
        <v>57.105499999999999</v>
      </c>
      <c r="D288">
        <v>26.283999999999999</v>
      </c>
      <c r="E288">
        <v>29.300599999999999</v>
      </c>
      <c r="F288">
        <v>23.3962</v>
      </c>
      <c r="G288">
        <v>32.172699999999999</v>
      </c>
      <c r="H288">
        <v>27.686299999999999</v>
      </c>
      <c r="I288">
        <v>56.346200000000003</v>
      </c>
      <c r="J288">
        <v>55.529899999999998</v>
      </c>
      <c r="K288">
        <v>52.469149999999999</v>
      </c>
      <c r="L288">
        <v>10897.61</v>
      </c>
      <c r="M288">
        <v>4.1367000000000003</v>
      </c>
      <c r="O288" s="6">
        <f t="shared" si="113"/>
        <v>2.9110386585928794E-4</v>
      </c>
      <c r="P288" s="6">
        <f t="shared" si="114"/>
        <v>-5.7054749807927685E-4</v>
      </c>
      <c r="Q288" s="6">
        <f t="shared" si="115"/>
        <v>-1.5536621221733382E-3</v>
      </c>
      <c r="R288" s="6">
        <f t="shared" si="116"/>
        <v>0</v>
      </c>
      <c r="S288" s="6">
        <f t="shared" si="117"/>
        <v>-1.3445622062772111E-3</v>
      </c>
      <c r="T288" s="6">
        <f t="shared" si="118"/>
        <v>3.5757372237354978E-4</v>
      </c>
      <c r="U288" s="6">
        <f t="shared" si="119"/>
        <v>3.902368520893873E-4</v>
      </c>
      <c r="V288" s="6">
        <f t="shared" si="120"/>
        <v>0</v>
      </c>
      <c r="W288" s="6">
        <f t="shared" si="121"/>
        <v>3.7362263932672057E-3</v>
      </c>
      <c r="X288" s="6">
        <f t="shared" si="122"/>
        <v>5.7141602456400875E-5</v>
      </c>
      <c r="Y288" s="6">
        <f t="shared" si="123"/>
        <v>5.8379082843840191E-3</v>
      </c>
      <c r="Z288" s="6">
        <f t="shared" si="112"/>
        <v>-9.7499999999999254E-2</v>
      </c>
      <c r="AA288" s="6">
        <f t="shared" si="124"/>
        <v>1.6086322730957114E-4</v>
      </c>
      <c r="AC288" s="6">
        <f t="shared" si="125"/>
        <v>1.3024063854971679E-4</v>
      </c>
      <c r="AD288" s="6">
        <f t="shared" si="126"/>
        <v>-7.3141072538884799E-4</v>
      </c>
      <c r="AE288" s="6">
        <f t="shared" si="127"/>
        <v>-1.7145253494829094E-3</v>
      </c>
      <c r="AF288" s="6">
        <f t="shared" si="128"/>
        <v>-1.6086322730957114E-4</v>
      </c>
      <c r="AG288" s="6">
        <f t="shared" si="129"/>
        <v>-1.5054254335867823E-3</v>
      </c>
      <c r="AH288" s="6">
        <f t="shared" si="130"/>
        <v>1.9671049506397864E-4</v>
      </c>
      <c r="AI288" s="6">
        <f t="shared" si="131"/>
        <v>2.2937362477981615E-4</v>
      </c>
      <c r="AJ288" s="6">
        <f t="shared" si="132"/>
        <v>-1.6086322730957114E-4</v>
      </c>
      <c r="AK288" s="6">
        <f t="shared" si="133"/>
        <v>3.5753631659576346E-3</v>
      </c>
      <c r="AL288" s="6">
        <f t="shared" si="134"/>
        <v>-1.0372162485317027E-4</v>
      </c>
      <c r="AM288" s="6">
        <f t="shared" si="135"/>
        <v>5.677045057074448E-3</v>
      </c>
      <c r="AN288" s="6"/>
      <c r="AO288" s="6"/>
      <c r="AP288" s="6"/>
    </row>
    <row r="289" spans="1:42" x14ac:dyDescent="0.35">
      <c r="A289" s="7">
        <v>45330</v>
      </c>
      <c r="B289">
        <v>54.963200000000001</v>
      </c>
      <c r="C289">
        <v>57.138100000000001</v>
      </c>
      <c r="D289">
        <v>26.3249</v>
      </c>
      <c r="E289">
        <v>29.300599999999999</v>
      </c>
      <c r="F289">
        <v>23.427700000000002</v>
      </c>
      <c r="G289">
        <v>32.161200000000001</v>
      </c>
      <c r="H289">
        <v>27.6755</v>
      </c>
      <c r="I289">
        <v>56.346200000000003</v>
      </c>
      <c r="J289">
        <v>55.3232</v>
      </c>
      <c r="K289">
        <v>52.466152000000001</v>
      </c>
      <c r="L289">
        <v>10834.36</v>
      </c>
      <c r="M289">
        <v>4.1172000000000004</v>
      </c>
      <c r="O289" s="6">
        <f t="shared" si="113"/>
        <v>0</v>
      </c>
      <c r="P289" s="6">
        <f t="shared" si="114"/>
        <v>1.7180895545414465E-3</v>
      </c>
      <c r="Q289" s="6">
        <f t="shared" si="115"/>
        <v>7.6792360300625973E-4</v>
      </c>
      <c r="R289" s="6">
        <f t="shared" si="116"/>
        <v>3.7543302786824384E-5</v>
      </c>
      <c r="S289" s="6">
        <f t="shared" si="117"/>
        <v>-5.2474402730373626E-4</v>
      </c>
      <c r="T289" s="6">
        <f t="shared" si="118"/>
        <v>-3.5744590910924412E-4</v>
      </c>
      <c r="U289" s="6">
        <f t="shared" si="119"/>
        <v>3.9038919634037939E-4</v>
      </c>
      <c r="V289" s="6">
        <f t="shared" si="120"/>
        <v>3.9592428791324075E-4</v>
      </c>
      <c r="W289" s="6">
        <f t="shared" si="121"/>
        <v>-9.3363599753670812E-4</v>
      </c>
      <c r="X289" s="6">
        <f t="shared" si="122"/>
        <v>-2.6527921763008777E-3</v>
      </c>
      <c r="Y289" s="6">
        <f t="shared" si="123"/>
        <v>6.973429846834911E-4</v>
      </c>
      <c r="Z289" s="6">
        <f t="shared" si="112"/>
        <v>-0.23700000000000276</v>
      </c>
      <c r="AA289" s="6">
        <f t="shared" si="124"/>
        <v>1.6011996755227464E-4</v>
      </c>
      <c r="AC289" s="6">
        <f t="shared" si="125"/>
        <v>-1.6011996755227464E-4</v>
      </c>
      <c r="AD289" s="6">
        <f t="shared" si="126"/>
        <v>1.5579695869891719E-3</v>
      </c>
      <c r="AE289" s="6">
        <f t="shared" si="127"/>
        <v>6.0780363545398508E-4</v>
      </c>
      <c r="AF289" s="6">
        <f t="shared" si="128"/>
        <v>-1.2257666476545026E-4</v>
      </c>
      <c r="AG289" s="6">
        <f t="shared" si="129"/>
        <v>-6.848639948560109E-4</v>
      </c>
      <c r="AH289" s="6">
        <f t="shared" si="130"/>
        <v>-5.1756587666151876E-4</v>
      </c>
      <c r="AI289" s="6">
        <f t="shared" si="131"/>
        <v>2.3026922878810474E-4</v>
      </c>
      <c r="AJ289" s="6">
        <f t="shared" si="132"/>
        <v>2.358043203609661E-4</v>
      </c>
      <c r="AK289" s="6">
        <f t="shared" si="133"/>
        <v>-1.0937559650889828E-3</v>
      </c>
      <c r="AL289" s="6">
        <f t="shared" si="134"/>
        <v>-2.8129121438531524E-3</v>
      </c>
      <c r="AM289" s="6">
        <f t="shared" si="135"/>
        <v>5.3722301713121645E-4</v>
      </c>
      <c r="AN289" s="6"/>
      <c r="AO289" s="6"/>
      <c r="AP289" s="6"/>
    </row>
    <row r="290" spans="1:42" x14ac:dyDescent="0.35">
      <c r="A290" s="7">
        <v>45329</v>
      </c>
      <c r="B290">
        <v>54.963200000000001</v>
      </c>
      <c r="C290">
        <v>57.040100000000002</v>
      </c>
      <c r="D290">
        <v>26.3047</v>
      </c>
      <c r="E290">
        <v>29.299499999999998</v>
      </c>
      <c r="F290">
        <v>23.44</v>
      </c>
      <c r="G290">
        <v>32.172699999999999</v>
      </c>
      <c r="H290">
        <v>27.6647</v>
      </c>
      <c r="I290">
        <v>56.323900000000002</v>
      </c>
      <c r="J290">
        <v>55.374899999999997</v>
      </c>
      <c r="K290">
        <v>52.605704000000003</v>
      </c>
      <c r="L290">
        <v>10826.81</v>
      </c>
      <c r="M290">
        <v>4.0697999999999999</v>
      </c>
      <c r="O290" s="6">
        <f t="shared" si="113"/>
        <v>2.9118863199584233E-4</v>
      </c>
      <c r="P290" s="6">
        <f t="shared" si="114"/>
        <v>0</v>
      </c>
      <c r="Q290" s="6">
        <f t="shared" si="115"/>
        <v>7.037913429859266E-4</v>
      </c>
      <c r="R290" s="6">
        <f t="shared" si="116"/>
        <v>-4.1621605024610986E-4</v>
      </c>
      <c r="S290" s="6">
        <f t="shared" si="117"/>
        <v>-2.043596730245123E-3</v>
      </c>
      <c r="T290" s="6">
        <f t="shared" si="118"/>
        <v>0</v>
      </c>
      <c r="U290" s="6">
        <f t="shared" si="119"/>
        <v>-1.9515650467483159E-4</v>
      </c>
      <c r="V290" s="6">
        <f t="shared" si="120"/>
        <v>1.9888941570900265E-4</v>
      </c>
      <c r="W290" s="6">
        <f t="shared" si="121"/>
        <v>-7.2543404234592934E-4</v>
      </c>
      <c r="X290" s="6">
        <f t="shared" si="122"/>
        <v>2.758621531002925E-3</v>
      </c>
      <c r="Y290" s="6">
        <f t="shared" si="123"/>
        <v>8.2546653666313308E-3</v>
      </c>
      <c r="Z290" s="6">
        <f t="shared" si="112"/>
        <v>-0.12249999999999872</v>
      </c>
      <c r="AA290" s="6">
        <f t="shared" si="124"/>
        <v>1.5831269630872669E-4</v>
      </c>
      <c r="AC290" s="6">
        <f t="shared" si="125"/>
        <v>1.3287593568711564E-4</v>
      </c>
      <c r="AD290" s="6">
        <f t="shared" si="126"/>
        <v>-1.5831269630872669E-4</v>
      </c>
      <c r="AE290" s="6">
        <f t="shared" si="127"/>
        <v>5.4547864667719992E-4</v>
      </c>
      <c r="AF290" s="6">
        <f t="shared" si="128"/>
        <v>-5.7452874655483654E-4</v>
      </c>
      <c r="AG290" s="6">
        <f t="shared" si="129"/>
        <v>-2.2019094265538497E-3</v>
      </c>
      <c r="AH290" s="6">
        <f t="shared" si="130"/>
        <v>-1.5831269630872669E-4</v>
      </c>
      <c r="AI290" s="6">
        <f t="shared" si="131"/>
        <v>-3.5346920098355827E-4</v>
      </c>
      <c r="AJ290" s="6">
        <f t="shared" si="132"/>
        <v>4.0576719400275962E-5</v>
      </c>
      <c r="AK290" s="6">
        <f t="shared" si="133"/>
        <v>-8.8374673865465603E-4</v>
      </c>
      <c r="AL290" s="6">
        <f t="shared" si="134"/>
        <v>2.6003088346941983E-3</v>
      </c>
      <c r="AM290" s="6">
        <f t="shared" si="135"/>
        <v>8.0963526703226041E-3</v>
      </c>
      <c r="AN290" s="6"/>
      <c r="AO290" s="6"/>
      <c r="AP290" s="6"/>
    </row>
    <row r="291" spans="1:42" x14ac:dyDescent="0.35">
      <c r="A291" s="7">
        <v>45328</v>
      </c>
      <c r="B291">
        <v>54.947200000000002</v>
      </c>
      <c r="C291">
        <v>57.040100000000002</v>
      </c>
      <c r="D291">
        <v>26.286200000000001</v>
      </c>
      <c r="E291">
        <v>29.311699999999998</v>
      </c>
      <c r="F291">
        <v>23.488</v>
      </c>
      <c r="G291">
        <v>32.172699999999999</v>
      </c>
      <c r="H291">
        <v>27.670100000000001</v>
      </c>
      <c r="I291">
        <v>56.3127</v>
      </c>
      <c r="J291">
        <v>55.415100000000002</v>
      </c>
      <c r="K291">
        <v>52.460984000000003</v>
      </c>
      <c r="L291">
        <v>10738.17</v>
      </c>
      <c r="M291">
        <v>4.0453000000000001</v>
      </c>
      <c r="O291" s="6">
        <f t="shared" si="113"/>
        <v>7.7589127322674756E-4</v>
      </c>
      <c r="P291" s="6">
        <f t="shared" si="114"/>
        <v>3.8233339120941068E-4</v>
      </c>
      <c r="Q291" s="6">
        <f t="shared" si="115"/>
        <v>1.6361069785664206E-4</v>
      </c>
      <c r="R291" s="6">
        <f t="shared" si="116"/>
        <v>7.169511141760232E-4</v>
      </c>
      <c r="S291" s="6">
        <f t="shared" si="117"/>
        <v>4.8213284963187775E-3</v>
      </c>
      <c r="T291" s="6">
        <f t="shared" si="118"/>
        <v>2.1461633825279325E-3</v>
      </c>
      <c r="U291" s="6">
        <f t="shared" si="119"/>
        <v>7.8123587174716569E-4</v>
      </c>
      <c r="V291" s="6">
        <f t="shared" si="120"/>
        <v>3.9615991359087666E-4</v>
      </c>
      <c r="W291" s="6">
        <f t="shared" si="121"/>
        <v>-4.1487713323506981E-4</v>
      </c>
      <c r="X291" s="6">
        <f t="shared" si="122"/>
        <v>1.1836685082362575E-3</v>
      </c>
      <c r="Y291" s="6">
        <f t="shared" si="123"/>
        <v>2.3391900204514648E-3</v>
      </c>
      <c r="Z291" s="6">
        <f t="shared" si="112"/>
        <v>0.36799999999999944</v>
      </c>
      <c r="AA291" s="6">
        <f t="shared" si="124"/>
        <v>1.5737823678363405E-4</v>
      </c>
      <c r="AC291" s="6">
        <f t="shared" si="125"/>
        <v>6.1851303644311351E-4</v>
      </c>
      <c r="AD291" s="6">
        <f t="shared" si="126"/>
        <v>2.2495515442577663E-4</v>
      </c>
      <c r="AE291" s="6">
        <f t="shared" si="127"/>
        <v>6.232461073008011E-6</v>
      </c>
      <c r="AF291" s="6">
        <f t="shared" si="128"/>
        <v>5.5957287739238915E-4</v>
      </c>
      <c r="AG291" s="6">
        <f t="shared" si="129"/>
        <v>4.6639502595351434E-3</v>
      </c>
      <c r="AH291" s="6">
        <f t="shared" si="130"/>
        <v>1.9887851457442984E-3</v>
      </c>
      <c r="AI291" s="6">
        <f t="shared" si="131"/>
        <v>6.2385763496353164E-4</v>
      </c>
      <c r="AJ291" s="6">
        <f t="shared" si="132"/>
        <v>2.387816768072426E-4</v>
      </c>
      <c r="AK291" s="6">
        <f t="shared" si="133"/>
        <v>-5.7225537001870386E-4</v>
      </c>
      <c r="AL291" s="6">
        <f t="shared" si="134"/>
        <v>1.0262902714526234E-3</v>
      </c>
      <c r="AM291" s="6">
        <f t="shared" si="135"/>
        <v>2.1818117836678308E-3</v>
      </c>
      <c r="AN291" s="6"/>
      <c r="AO291" s="6"/>
      <c r="AP291" s="6"/>
    </row>
    <row r="292" spans="1:42" x14ac:dyDescent="0.35">
      <c r="A292" s="7">
        <v>45327</v>
      </c>
      <c r="B292">
        <v>54.904600000000002</v>
      </c>
      <c r="C292">
        <v>57.018300000000004</v>
      </c>
      <c r="D292">
        <v>26.2819</v>
      </c>
      <c r="E292">
        <v>29.290700000000001</v>
      </c>
      <c r="F292">
        <v>23.375299999999999</v>
      </c>
      <c r="G292">
        <v>32.1038</v>
      </c>
      <c r="H292">
        <v>27.648499999999999</v>
      </c>
      <c r="I292">
        <v>56.290399999999998</v>
      </c>
      <c r="J292">
        <v>55.438099999999999</v>
      </c>
      <c r="K292">
        <v>52.398961</v>
      </c>
      <c r="L292">
        <v>10713.11</v>
      </c>
      <c r="M292">
        <v>4.1189</v>
      </c>
      <c r="O292" s="6">
        <f t="shared" si="113"/>
        <v>1.9492147579236452E-4</v>
      </c>
      <c r="P292" s="6">
        <f t="shared" si="114"/>
        <v>2.8595487877614012E-4</v>
      </c>
      <c r="Q292" s="6">
        <f t="shared" si="115"/>
        <v>-3.9555307067085099E-4</v>
      </c>
      <c r="R292" s="6">
        <f t="shared" si="116"/>
        <v>1.1689709978979224E-3</v>
      </c>
      <c r="S292" s="6">
        <f t="shared" si="117"/>
        <v>-9.9239292491190012E-3</v>
      </c>
      <c r="T292" s="6">
        <f t="shared" si="118"/>
        <v>-1.7847592751514263E-3</v>
      </c>
      <c r="U292" s="6">
        <f t="shared" si="119"/>
        <v>0</v>
      </c>
      <c r="V292" s="6">
        <f t="shared" si="120"/>
        <v>1.1898939055732249E-3</v>
      </c>
      <c r="W292" s="6">
        <f t="shared" si="121"/>
        <v>6.227032178414138E-4</v>
      </c>
      <c r="X292" s="6">
        <f t="shared" si="122"/>
        <v>3.9470553895748495E-4</v>
      </c>
      <c r="Y292" s="6">
        <f t="shared" si="123"/>
        <v>-3.1766265788921721E-3</v>
      </c>
      <c r="Z292" s="6">
        <f t="shared" si="112"/>
        <v>-0.68200000000000038</v>
      </c>
      <c r="AA292" s="6">
        <f t="shared" si="124"/>
        <v>1.6018477007340159E-4</v>
      </c>
      <c r="AC292" s="6">
        <f t="shared" si="125"/>
        <v>3.4736705718962924E-5</v>
      </c>
      <c r="AD292" s="6">
        <f t="shared" si="126"/>
        <v>1.2577010870273853E-4</v>
      </c>
      <c r="AE292" s="6">
        <f t="shared" si="127"/>
        <v>-5.5573784074425259E-4</v>
      </c>
      <c r="AF292" s="6">
        <f t="shared" si="128"/>
        <v>1.0087862278245208E-3</v>
      </c>
      <c r="AG292" s="6">
        <f t="shared" si="129"/>
        <v>-1.0084114019192403E-2</v>
      </c>
      <c r="AH292" s="6">
        <f t="shared" si="130"/>
        <v>-1.9449440452248279E-3</v>
      </c>
      <c r="AI292" s="6">
        <f t="shared" si="131"/>
        <v>-1.6018477007340159E-4</v>
      </c>
      <c r="AJ292" s="6">
        <f t="shared" si="132"/>
        <v>1.0297091354998233E-3</v>
      </c>
      <c r="AK292" s="6">
        <f t="shared" si="133"/>
        <v>4.6251844776801221E-4</v>
      </c>
      <c r="AL292" s="6">
        <f t="shared" si="134"/>
        <v>2.3452076888408335E-4</v>
      </c>
      <c r="AM292" s="6">
        <f t="shared" si="135"/>
        <v>-3.3368113489655737E-3</v>
      </c>
      <c r="AN292" s="6"/>
      <c r="AO292" s="6"/>
      <c r="AP292" s="6"/>
    </row>
    <row r="293" spans="1:42" x14ac:dyDescent="0.35">
      <c r="A293" s="7">
        <v>45324</v>
      </c>
      <c r="B293">
        <v>54.893900000000002</v>
      </c>
      <c r="C293">
        <v>57.002000000000002</v>
      </c>
      <c r="D293">
        <v>26.292300000000001</v>
      </c>
      <c r="E293">
        <v>29.256499999999999</v>
      </c>
      <c r="F293">
        <v>23.6096</v>
      </c>
      <c r="G293">
        <v>32.161200000000001</v>
      </c>
      <c r="H293">
        <v>27.648499999999999</v>
      </c>
      <c r="I293">
        <v>56.223500000000001</v>
      </c>
      <c r="J293">
        <v>55.403599999999997</v>
      </c>
      <c r="K293">
        <v>52.378287</v>
      </c>
      <c r="L293">
        <v>10747.25</v>
      </c>
      <c r="M293">
        <v>3.9824999999999999</v>
      </c>
      <c r="O293" s="6">
        <f t="shared" si="113"/>
        <v>1.9495947758141341E-4</v>
      </c>
      <c r="P293" s="6">
        <f t="shared" si="114"/>
        <v>8.6035854125321443E-4</v>
      </c>
      <c r="Q293" s="6">
        <f t="shared" si="115"/>
        <v>7.9935138344899848E-4</v>
      </c>
      <c r="R293" s="6">
        <f t="shared" si="116"/>
        <v>3.5902345619920339E-4</v>
      </c>
      <c r="S293" s="6">
        <f t="shared" si="117"/>
        <v>-7.8457575337341767E-3</v>
      </c>
      <c r="T293" s="6">
        <f t="shared" si="118"/>
        <v>-1.7784813073233874E-3</v>
      </c>
      <c r="U293" s="6">
        <f t="shared" si="119"/>
        <v>3.8715093097141384E-4</v>
      </c>
      <c r="V293" s="6">
        <f t="shared" si="120"/>
        <v>-1.9916528406827005E-4</v>
      </c>
      <c r="W293" s="6">
        <f t="shared" si="121"/>
        <v>-4.1496321260914293E-4</v>
      </c>
      <c r="X293" s="6">
        <f t="shared" si="122"/>
        <v>7.9005386214991979E-4</v>
      </c>
      <c r="Y293" s="6">
        <f t="shared" si="123"/>
        <v>1.0731543081347716E-2</v>
      </c>
      <c r="Z293" s="6">
        <f t="shared" si="112"/>
        <v>-0.8484999999999987</v>
      </c>
      <c r="AA293" s="6">
        <f t="shared" si="124"/>
        <v>1.5498196784413665E-4</v>
      </c>
      <c r="AC293" s="6">
        <f t="shared" si="125"/>
        <v>3.9977509737276762E-5</v>
      </c>
      <c r="AD293" s="6">
        <f t="shared" si="126"/>
        <v>7.0537657340907778E-4</v>
      </c>
      <c r="AE293" s="6">
        <f t="shared" si="127"/>
        <v>6.4436941560486183E-4</v>
      </c>
      <c r="AF293" s="6">
        <f t="shared" si="128"/>
        <v>2.0404148835506675E-4</v>
      </c>
      <c r="AG293" s="6">
        <f t="shared" si="129"/>
        <v>-8.0007395015783134E-3</v>
      </c>
      <c r="AH293" s="6">
        <f t="shared" si="130"/>
        <v>-1.933463275167524E-3</v>
      </c>
      <c r="AI293" s="6">
        <f t="shared" si="131"/>
        <v>2.3216896312727719E-4</v>
      </c>
      <c r="AJ293" s="6">
        <f t="shared" si="132"/>
        <v>-3.541472519124067E-4</v>
      </c>
      <c r="AK293" s="6">
        <f t="shared" si="133"/>
        <v>-5.6994518045327958E-4</v>
      </c>
      <c r="AL293" s="6">
        <f t="shared" si="134"/>
        <v>6.3507189430578315E-4</v>
      </c>
      <c r="AM293" s="6">
        <f t="shared" si="135"/>
        <v>1.057656111350358E-2</v>
      </c>
      <c r="AN293" s="6"/>
      <c r="AO293" s="6"/>
      <c r="AP293" s="6"/>
    </row>
    <row r="294" spans="1:42" x14ac:dyDescent="0.35">
      <c r="A294" s="7">
        <v>45323</v>
      </c>
      <c r="B294">
        <v>54.883200000000002</v>
      </c>
      <c r="C294">
        <v>56.953000000000003</v>
      </c>
      <c r="D294">
        <v>26.2713</v>
      </c>
      <c r="E294">
        <v>29.245999999999999</v>
      </c>
      <c r="F294">
        <v>23.796299999999999</v>
      </c>
      <c r="G294">
        <v>32.218499999999999</v>
      </c>
      <c r="H294">
        <v>27.637799999999999</v>
      </c>
      <c r="I294">
        <v>56.234699999999997</v>
      </c>
      <c r="J294">
        <v>55.426600000000001</v>
      </c>
      <c r="K294">
        <v>52.336938000000004</v>
      </c>
      <c r="L294">
        <v>10633.14</v>
      </c>
      <c r="M294">
        <v>3.8128000000000002</v>
      </c>
      <c r="O294" s="6">
        <f t="shared" si="113"/>
        <v>5.3779416885268994E-4</v>
      </c>
      <c r="P294" s="6">
        <f t="shared" si="114"/>
        <v>8.7792458627333758E-6</v>
      </c>
      <c r="Q294" s="6">
        <f t="shared" si="115"/>
        <v>1.9416588619591835E-4</v>
      </c>
      <c r="R294" s="6">
        <f t="shared" si="116"/>
        <v>9.2328841136080086E-5</v>
      </c>
      <c r="S294" s="6">
        <f t="shared" si="117"/>
        <v>5.96486184855749E-3</v>
      </c>
      <c r="T294" s="6">
        <f t="shared" si="118"/>
        <v>2.1244035806931016E-3</v>
      </c>
      <c r="U294" s="6">
        <f t="shared" si="119"/>
        <v>7.8214960783884457E-4</v>
      </c>
      <c r="V294" s="6">
        <f t="shared" si="120"/>
        <v>9.9325547492035149E-4</v>
      </c>
      <c r="W294" s="6">
        <f t="shared" si="121"/>
        <v>5.5419263880551739E-4</v>
      </c>
      <c r="X294" s="6">
        <f t="shared" si="122"/>
        <v>2.4459073765958905E-4</v>
      </c>
      <c r="Y294" s="6">
        <f t="shared" si="123"/>
        <v>1.2546922404484073E-2</v>
      </c>
      <c r="Z294" s="6">
        <f t="shared" si="112"/>
        <v>0.11299999999999866</v>
      </c>
      <c r="AA294" s="6">
        <f t="shared" si="124"/>
        <v>1.484994821259189E-4</v>
      </c>
      <c r="AC294" s="6">
        <f t="shared" si="125"/>
        <v>3.8929468672677103E-4</v>
      </c>
      <c r="AD294" s="6">
        <f t="shared" si="126"/>
        <v>-1.3972023626318553E-4</v>
      </c>
      <c r="AE294" s="6">
        <f t="shared" si="127"/>
        <v>4.5666404069999444E-5</v>
      </c>
      <c r="AF294" s="6">
        <f t="shared" si="128"/>
        <v>-5.6170640989838816E-5</v>
      </c>
      <c r="AG294" s="6">
        <f t="shared" si="129"/>
        <v>5.8163623664315711E-3</v>
      </c>
      <c r="AH294" s="6">
        <f t="shared" si="130"/>
        <v>1.9759040985671827E-3</v>
      </c>
      <c r="AI294" s="6">
        <f t="shared" si="131"/>
        <v>6.3365012571292567E-4</v>
      </c>
      <c r="AJ294" s="6">
        <f t="shared" si="132"/>
        <v>8.4475599279443259E-4</v>
      </c>
      <c r="AK294" s="6">
        <f t="shared" si="133"/>
        <v>4.0569315667959849E-4</v>
      </c>
      <c r="AL294" s="6">
        <f t="shared" si="134"/>
        <v>9.609125553367015E-5</v>
      </c>
      <c r="AM294" s="6">
        <f t="shared" si="135"/>
        <v>1.2398422922358154E-2</v>
      </c>
      <c r="AN294" s="6"/>
      <c r="AO294" s="6"/>
      <c r="AP294" s="6"/>
    </row>
    <row r="295" spans="1:42" x14ac:dyDescent="0.35">
      <c r="A295" s="7">
        <v>45322</v>
      </c>
      <c r="B295">
        <v>54.853700000000003</v>
      </c>
      <c r="C295">
        <v>56.952500000000001</v>
      </c>
      <c r="D295">
        <v>26.266200000000001</v>
      </c>
      <c r="E295">
        <v>29.243300000000001</v>
      </c>
      <c r="F295">
        <v>23.655200000000001</v>
      </c>
      <c r="G295">
        <v>32.150199999999998</v>
      </c>
      <c r="H295">
        <v>27.616199999999999</v>
      </c>
      <c r="I295">
        <v>56.178899999999999</v>
      </c>
      <c r="J295">
        <v>55.395899999999997</v>
      </c>
      <c r="K295">
        <v>52.32414</v>
      </c>
      <c r="L295">
        <v>10501.38</v>
      </c>
      <c r="M295">
        <v>3.8353999999999999</v>
      </c>
      <c r="O295" s="6">
        <f t="shared" si="113"/>
        <v>9.8453370478202018E-5</v>
      </c>
      <c r="P295" s="6">
        <f t="shared" si="114"/>
        <v>3.8116450146508107E-4</v>
      </c>
      <c r="Q295" s="6">
        <f t="shared" si="115"/>
        <v>3.9229277990848743E-4</v>
      </c>
      <c r="R295" s="6">
        <f t="shared" si="116"/>
        <v>7.1178030627083722E-4</v>
      </c>
      <c r="S295" s="6">
        <f t="shared" si="117"/>
        <v>5.1713514776807745E-3</v>
      </c>
      <c r="T295" s="6">
        <f t="shared" si="118"/>
        <v>-1.0626266141360308E-3</v>
      </c>
      <c r="U295" s="6">
        <f t="shared" si="119"/>
        <v>0</v>
      </c>
      <c r="V295" s="6">
        <f t="shared" si="120"/>
        <v>-1.9576471928228756E-4</v>
      </c>
      <c r="W295" s="6">
        <f t="shared" si="121"/>
        <v>2.2706548170448038E-3</v>
      </c>
      <c r="X295" s="6">
        <f t="shared" si="122"/>
        <v>1.9650624136713368E-4</v>
      </c>
      <c r="Y295" s="6">
        <f t="shared" si="123"/>
        <v>-1.6075218191784035E-2</v>
      </c>
      <c r="Z295" s="6">
        <f t="shared" si="112"/>
        <v>0.66650000000000098</v>
      </c>
      <c r="AA295" s="6">
        <f t="shared" si="124"/>
        <v>1.493634038607361E-4</v>
      </c>
      <c r="AC295" s="6">
        <f t="shared" si="125"/>
        <v>-5.0910033382534081E-5</v>
      </c>
      <c r="AD295" s="6">
        <f t="shared" si="126"/>
        <v>2.3180109760434497E-4</v>
      </c>
      <c r="AE295" s="6">
        <f t="shared" si="127"/>
        <v>2.4292937604775133E-4</v>
      </c>
      <c r="AF295" s="6">
        <f t="shared" si="128"/>
        <v>5.6241690241010112E-4</v>
      </c>
      <c r="AG295" s="6">
        <f t="shared" si="129"/>
        <v>5.0219880738200384E-3</v>
      </c>
      <c r="AH295" s="6">
        <f t="shared" si="130"/>
        <v>-1.2119900179967669E-3</v>
      </c>
      <c r="AI295" s="6">
        <f t="shared" si="131"/>
        <v>-1.493634038607361E-4</v>
      </c>
      <c r="AJ295" s="6">
        <f t="shared" si="132"/>
        <v>-3.4512812314302366E-4</v>
      </c>
      <c r="AK295" s="6">
        <f t="shared" si="133"/>
        <v>2.1212914131840677E-3</v>
      </c>
      <c r="AL295" s="6">
        <f t="shared" si="134"/>
        <v>4.7142837506397584E-5</v>
      </c>
      <c r="AM295" s="6">
        <f t="shared" si="135"/>
        <v>-1.6224581595644771E-2</v>
      </c>
      <c r="AN295" s="6"/>
      <c r="AO295" s="6"/>
      <c r="AP295" s="6"/>
    </row>
    <row r="296" spans="1:42" x14ac:dyDescent="0.35">
      <c r="A296" s="7">
        <v>45321</v>
      </c>
      <c r="B296">
        <v>54.848300000000002</v>
      </c>
      <c r="C296">
        <v>56.930799999999998</v>
      </c>
      <c r="D296">
        <v>26.2559</v>
      </c>
      <c r="E296">
        <v>29.2225</v>
      </c>
      <c r="F296">
        <v>23.5335</v>
      </c>
      <c r="G296">
        <v>32.184399999999997</v>
      </c>
      <c r="H296">
        <v>27.616199999999999</v>
      </c>
      <c r="I296">
        <v>56.189900000000002</v>
      </c>
      <c r="J296">
        <v>55.270400000000002</v>
      </c>
      <c r="K296">
        <v>52.313859999999998</v>
      </c>
      <c r="L296">
        <v>10672.95</v>
      </c>
      <c r="M296">
        <v>3.9687000000000001</v>
      </c>
      <c r="O296" s="6">
        <f t="shared" si="113"/>
        <v>5.8011730044782439E-4</v>
      </c>
      <c r="P296" s="6">
        <f t="shared" si="114"/>
        <v>7.6115139529764342E-4</v>
      </c>
      <c r="Q296" s="6">
        <f t="shared" si="115"/>
        <v>3.9244673392868634E-4</v>
      </c>
      <c r="R296" s="6">
        <f t="shared" si="116"/>
        <v>3.7643644726248482E-5</v>
      </c>
      <c r="S296" s="6">
        <f t="shared" si="117"/>
        <v>1.9371594005450632E-3</v>
      </c>
      <c r="T296" s="6">
        <f t="shared" si="118"/>
        <v>1.4188457565307289E-3</v>
      </c>
      <c r="U296" s="6">
        <f t="shared" si="119"/>
        <v>7.8276184470871257E-4</v>
      </c>
      <c r="V296" s="6">
        <f t="shared" si="120"/>
        <v>0</v>
      </c>
      <c r="W296" s="6">
        <f t="shared" si="121"/>
        <v>-1.854691176762735E-3</v>
      </c>
      <c r="X296" s="6">
        <f t="shared" si="122"/>
        <v>1.9654486365938695E-4</v>
      </c>
      <c r="Y296" s="6">
        <f t="shared" si="123"/>
        <v>-5.1973591796594665E-4</v>
      </c>
      <c r="Z296" s="6">
        <f t="shared" ref="Z296:Z359" si="136">-5*(M296-M297)</f>
        <v>6.9500000000000117E-2</v>
      </c>
      <c r="AA296" s="6">
        <f t="shared" si="124"/>
        <v>1.5445520601220508E-4</v>
      </c>
      <c r="AC296" s="6">
        <f t="shared" si="125"/>
        <v>4.2566209443561931E-4</v>
      </c>
      <c r="AD296" s="6">
        <f t="shared" si="126"/>
        <v>6.0669618928543834E-4</v>
      </c>
      <c r="AE296" s="6">
        <f t="shared" si="127"/>
        <v>2.3799152791648126E-4</v>
      </c>
      <c r="AF296" s="6">
        <f t="shared" si="128"/>
        <v>-1.168115612859566E-4</v>
      </c>
      <c r="AG296" s="6">
        <f t="shared" si="129"/>
        <v>1.7827041945328581E-3</v>
      </c>
      <c r="AH296" s="6">
        <f t="shared" si="130"/>
        <v>1.2643905505185238E-3</v>
      </c>
      <c r="AI296" s="6">
        <f t="shared" si="131"/>
        <v>6.2830663869650749E-4</v>
      </c>
      <c r="AJ296" s="6">
        <f t="shared" si="132"/>
        <v>-1.5445520601220508E-4</v>
      </c>
      <c r="AK296" s="6">
        <f t="shared" si="133"/>
        <v>-2.0091463827749401E-3</v>
      </c>
      <c r="AL296" s="6">
        <f t="shared" si="134"/>
        <v>4.2089657647181866E-5</v>
      </c>
      <c r="AM296" s="6">
        <f t="shared" si="135"/>
        <v>-6.7419112397815173E-4</v>
      </c>
      <c r="AN296" s="6"/>
      <c r="AO296" s="6"/>
      <c r="AP296" s="6"/>
    </row>
    <row r="297" spans="1:42" x14ac:dyDescent="0.35">
      <c r="A297" s="7">
        <v>45320</v>
      </c>
      <c r="B297">
        <v>54.816499999999998</v>
      </c>
      <c r="C297">
        <v>56.887500000000003</v>
      </c>
      <c r="D297">
        <v>26.2456</v>
      </c>
      <c r="E297">
        <v>29.221399999999999</v>
      </c>
      <c r="F297">
        <v>23.488</v>
      </c>
      <c r="G297">
        <v>32.138800000000003</v>
      </c>
      <c r="H297">
        <v>27.5946</v>
      </c>
      <c r="I297">
        <v>56.189900000000002</v>
      </c>
      <c r="J297">
        <v>55.373100000000001</v>
      </c>
      <c r="K297">
        <v>52.303579999999997</v>
      </c>
      <c r="L297">
        <v>10678.5</v>
      </c>
      <c r="M297">
        <v>3.9826000000000001</v>
      </c>
      <c r="O297" s="6">
        <f t="shared" si="113"/>
        <v>2.9014280865524711E-4</v>
      </c>
      <c r="P297" s="6">
        <f t="shared" si="114"/>
        <v>1.8988443422363055E-4</v>
      </c>
      <c r="Q297" s="6">
        <f t="shared" si="115"/>
        <v>3.3450441736975201E-3</v>
      </c>
      <c r="R297" s="6">
        <f t="shared" si="116"/>
        <v>7.5001284268561008E-4</v>
      </c>
      <c r="S297" s="6">
        <f t="shared" si="117"/>
        <v>4.3358162366482489E-3</v>
      </c>
      <c r="T297" s="6">
        <f t="shared" si="118"/>
        <v>3.5483730398366831E-4</v>
      </c>
      <c r="U297" s="6">
        <f t="shared" si="119"/>
        <v>1.9572876342910384E-4</v>
      </c>
      <c r="V297" s="6">
        <f t="shared" si="120"/>
        <v>3.934638707587812E-4</v>
      </c>
      <c r="W297" s="6">
        <f t="shared" si="121"/>
        <v>1.2385949812492303E-3</v>
      </c>
      <c r="X297" s="6">
        <f t="shared" si="122"/>
        <v>7.8677886982769785E-4</v>
      </c>
      <c r="Y297" s="6">
        <f t="shared" si="123"/>
        <v>7.5739062088668874E-3</v>
      </c>
      <c r="Z297" s="6">
        <f t="shared" si="136"/>
        <v>0.26999999999999913</v>
      </c>
      <c r="AA297" s="6">
        <f t="shared" si="124"/>
        <v>1.54985784704742E-4</v>
      </c>
      <c r="AC297" s="6">
        <f t="shared" si="125"/>
        <v>1.3515702395050511E-4</v>
      </c>
      <c r="AD297" s="6">
        <f t="shared" si="126"/>
        <v>3.4898649518888547E-5</v>
      </c>
      <c r="AE297" s="6">
        <f t="shared" si="127"/>
        <v>3.190058388992778E-3</v>
      </c>
      <c r="AF297" s="6">
        <f t="shared" si="128"/>
        <v>5.9502705798086808E-4</v>
      </c>
      <c r="AG297" s="6">
        <f t="shared" si="129"/>
        <v>4.1808304519435069E-3</v>
      </c>
      <c r="AH297" s="6">
        <f t="shared" si="130"/>
        <v>1.998515192789263E-4</v>
      </c>
      <c r="AI297" s="6">
        <f t="shared" si="131"/>
        <v>4.0742978724361834E-5</v>
      </c>
      <c r="AJ297" s="6">
        <f t="shared" si="132"/>
        <v>2.384780860540392E-4</v>
      </c>
      <c r="AK297" s="6">
        <f t="shared" si="133"/>
        <v>1.0836091965444883E-3</v>
      </c>
      <c r="AL297" s="6">
        <f t="shared" si="134"/>
        <v>6.3179308512295584E-4</v>
      </c>
      <c r="AM297" s="6">
        <f t="shared" si="135"/>
        <v>7.4189204241621454E-3</v>
      </c>
      <c r="AN297" s="6"/>
      <c r="AO297" s="6"/>
      <c r="AP297" s="6"/>
    </row>
    <row r="298" spans="1:42" x14ac:dyDescent="0.35">
      <c r="A298" s="7">
        <v>45317</v>
      </c>
      <c r="B298">
        <v>54.800600000000003</v>
      </c>
      <c r="C298">
        <v>56.8767</v>
      </c>
      <c r="D298">
        <v>26.158100000000001</v>
      </c>
      <c r="E298">
        <v>29.1995</v>
      </c>
      <c r="F298">
        <v>23.386600000000001</v>
      </c>
      <c r="G298">
        <v>32.127400000000002</v>
      </c>
      <c r="H298">
        <v>27.589200000000002</v>
      </c>
      <c r="I298">
        <v>56.1678</v>
      </c>
      <c r="J298">
        <v>55.304600000000001</v>
      </c>
      <c r="K298">
        <v>52.262461000000002</v>
      </c>
      <c r="L298">
        <v>10598.23</v>
      </c>
      <c r="M298">
        <v>4.0366</v>
      </c>
      <c r="O298" s="6">
        <f t="shared" si="113"/>
        <v>2.9022701593706124E-4</v>
      </c>
      <c r="P298" s="6">
        <f t="shared" si="114"/>
        <v>-1.8984838497038137E-4</v>
      </c>
      <c r="Q298" s="6">
        <f t="shared" si="115"/>
        <v>-1.1798846844094379E-3</v>
      </c>
      <c r="R298" s="6">
        <f t="shared" si="116"/>
        <v>-1.125463526771564E-3</v>
      </c>
      <c r="S298" s="6">
        <f t="shared" si="117"/>
        <v>-7.0503480308148347E-4</v>
      </c>
      <c r="T298" s="6">
        <f t="shared" si="118"/>
        <v>-3.5471143913279324E-4</v>
      </c>
      <c r="U298" s="6">
        <f t="shared" si="119"/>
        <v>1.9576708067781112E-4</v>
      </c>
      <c r="V298" s="6">
        <f t="shared" si="120"/>
        <v>0</v>
      </c>
      <c r="W298" s="6">
        <f t="shared" si="121"/>
        <v>-3.0860303051060134E-3</v>
      </c>
      <c r="X298" s="6">
        <f t="shared" si="122"/>
        <v>0</v>
      </c>
      <c r="Y298" s="6">
        <f t="shared" si="123"/>
        <v>-6.5062851657637921E-4</v>
      </c>
      <c r="Z298" s="6">
        <f t="shared" si="136"/>
        <v>-0.1915</v>
      </c>
      <c r="AA298" s="6">
        <f t="shared" si="124"/>
        <v>1.5704635556645918E-4</v>
      </c>
      <c r="AC298" s="6">
        <f t="shared" si="125"/>
        <v>1.3318066037060206E-4</v>
      </c>
      <c r="AD298" s="6">
        <f t="shared" si="126"/>
        <v>-3.4689474053684055E-4</v>
      </c>
      <c r="AE298" s="6">
        <f t="shared" si="127"/>
        <v>-1.3369310399758971E-3</v>
      </c>
      <c r="AF298" s="6">
        <f t="shared" si="128"/>
        <v>-1.2825098823380232E-3</v>
      </c>
      <c r="AG298" s="6">
        <f t="shared" si="129"/>
        <v>-8.6208115864794266E-4</v>
      </c>
      <c r="AH298" s="6">
        <f t="shared" si="130"/>
        <v>-5.1175779469925242E-4</v>
      </c>
      <c r="AI298" s="6">
        <f t="shared" si="131"/>
        <v>3.8720725111351939E-5</v>
      </c>
      <c r="AJ298" s="6">
        <f t="shared" si="132"/>
        <v>-1.5704635556645918E-4</v>
      </c>
      <c r="AK298" s="6">
        <f t="shared" si="133"/>
        <v>-3.2430766606724726E-3</v>
      </c>
      <c r="AL298" s="6">
        <f t="shared" si="134"/>
        <v>-1.5704635556645918E-4</v>
      </c>
      <c r="AM298" s="6">
        <f t="shared" si="135"/>
        <v>-8.076748721428384E-4</v>
      </c>
      <c r="AN298" s="6"/>
      <c r="AO298" s="6"/>
      <c r="AP298" s="6"/>
    </row>
    <row r="299" spans="1:42" x14ac:dyDescent="0.35">
      <c r="A299" s="7">
        <v>45316</v>
      </c>
      <c r="B299">
        <v>54.784700000000001</v>
      </c>
      <c r="C299">
        <v>56.887500000000003</v>
      </c>
      <c r="D299">
        <v>26.189</v>
      </c>
      <c r="E299">
        <v>29.232399999999998</v>
      </c>
      <c r="F299">
        <v>23.403099999999998</v>
      </c>
      <c r="G299">
        <v>32.138800000000003</v>
      </c>
      <c r="H299">
        <v>27.5838</v>
      </c>
      <c r="I299">
        <v>56.1678</v>
      </c>
      <c r="J299">
        <v>55.4758</v>
      </c>
      <c r="K299">
        <v>52.262461000000002</v>
      </c>
      <c r="L299">
        <v>10605.13</v>
      </c>
      <c r="M299">
        <v>3.9983</v>
      </c>
      <c r="O299" s="6">
        <f t="shared" si="113"/>
        <v>-9.6732980470859431E-5</v>
      </c>
      <c r="P299" s="6">
        <f t="shared" si="114"/>
        <v>1.3324696629926081E-3</v>
      </c>
      <c r="Q299" s="6">
        <f t="shared" si="115"/>
        <v>2.2541054186551168E-3</v>
      </c>
      <c r="R299" s="6">
        <f t="shared" si="116"/>
        <v>0</v>
      </c>
      <c r="S299" s="6">
        <f t="shared" si="117"/>
        <v>7.0137391835662921E-3</v>
      </c>
      <c r="T299" s="6">
        <f t="shared" si="118"/>
        <v>2.8457669217039072E-3</v>
      </c>
      <c r="U299" s="6">
        <f t="shared" si="119"/>
        <v>7.8368199925993309E-4</v>
      </c>
      <c r="V299" s="6">
        <f t="shared" si="120"/>
        <v>7.9111386694319386E-4</v>
      </c>
      <c r="W299" s="6">
        <f t="shared" si="121"/>
        <v>1.4423450110929714E-3</v>
      </c>
      <c r="X299" s="6">
        <f t="shared" si="122"/>
        <v>-4.9150705453193666E-4</v>
      </c>
      <c r="Y299" s="6">
        <f t="shared" si="123"/>
        <v>5.3170715060326668E-3</v>
      </c>
      <c r="Z299" s="6">
        <f t="shared" si="136"/>
        <v>0.45099999999999918</v>
      </c>
      <c r="AA299" s="6">
        <f t="shared" si="124"/>
        <v>1.5558498647694208E-4</v>
      </c>
      <c r="AC299" s="6">
        <f t="shared" si="125"/>
        <v>-2.5231796694780151E-4</v>
      </c>
      <c r="AD299" s="6">
        <f t="shared" si="126"/>
        <v>1.176884676515666E-3</v>
      </c>
      <c r="AE299" s="6">
        <f t="shared" si="127"/>
        <v>2.0985204321781747E-3</v>
      </c>
      <c r="AF299" s="6">
        <f t="shared" si="128"/>
        <v>-1.5558498647694208E-4</v>
      </c>
      <c r="AG299" s="6">
        <f t="shared" si="129"/>
        <v>6.85815419708935E-3</v>
      </c>
      <c r="AH299" s="6">
        <f t="shared" si="130"/>
        <v>2.6901819352269651E-3</v>
      </c>
      <c r="AI299" s="6">
        <f t="shared" si="131"/>
        <v>6.2809701278299102E-4</v>
      </c>
      <c r="AJ299" s="6">
        <f t="shared" si="132"/>
        <v>6.3552888046625178E-4</v>
      </c>
      <c r="AK299" s="6">
        <f t="shared" si="133"/>
        <v>1.2867600246160293E-3</v>
      </c>
      <c r="AL299" s="6">
        <f t="shared" si="134"/>
        <v>-6.4709204100887874E-4</v>
      </c>
      <c r="AM299" s="6">
        <f t="shared" si="135"/>
        <v>5.1614865195557247E-3</v>
      </c>
      <c r="AN299" s="6"/>
      <c r="AO299" s="6"/>
      <c r="AP299" s="6"/>
    </row>
    <row r="300" spans="1:42" x14ac:dyDescent="0.35">
      <c r="A300" s="7">
        <v>45315</v>
      </c>
      <c r="B300">
        <v>54.79</v>
      </c>
      <c r="C300">
        <v>56.811799999999998</v>
      </c>
      <c r="D300">
        <v>26.130099999999999</v>
      </c>
      <c r="E300">
        <v>29.232399999999998</v>
      </c>
      <c r="F300">
        <v>23.240100000000002</v>
      </c>
      <c r="G300">
        <v>32.047600000000003</v>
      </c>
      <c r="H300">
        <v>27.562200000000001</v>
      </c>
      <c r="I300">
        <v>56.123399999999997</v>
      </c>
      <c r="J300">
        <v>55.395899999999997</v>
      </c>
      <c r="K300">
        <v>52.288161000000002</v>
      </c>
      <c r="L300">
        <v>10549.04</v>
      </c>
      <c r="M300">
        <v>4.0884999999999998</v>
      </c>
      <c r="O300" s="6">
        <f t="shared" si="113"/>
        <v>1.9350339726242893E-4</v>
      </c>
      <c r="P300" s="6">
        <f t="shared" si="114"/>
        <v>-7.615851524314099E-4</v>
      </c>
      <c r="Q300" s="6">
        <f t="shared" si="115"/>
        <v>-1.0704141355832864E-3</v>
      </c>
      <c r="R300" s="6">
        <f t="shared" si="116"/>
        <v>7.8741774908075435E-4</v>
      </c>
      <c r="S300" s="6">
        <f t="shared" si="117"/>
        <v>-3.5031601334373219E-3</v>
      </c>
      <c r="T300" s="6">
        <f t="shared" si="118"/>
        <v>1.7786419178074109E-3</v>
      </c>
      <c r="U300" s="6">
        <f t="shared" si="119"/>
        <v>5.8810716619484005E-4</v>
      </c>
      <c r="V300" s="6">
        <f t="shared" si="120"/>
        <v>0</v>
      </c>
      <c r="W300" s="6">
        <f t="shared" si="121"/>
        <v>-6.1879625186278542E-4</v>
      </c>
      <c r="X300" s="6">
        <f t="shared" si="122"/>
        <v>-5.1098822617667849E-5</v>
      </c>
      <c r="Y300" s="6">
        <f t="shared" si="123"/>
        <v>8.2160225722427427E-4</v>
      </c>
      <c r="Z300" s="6">
        <f t="shared" si="136"/>
        <v>-0.24999999999999911</v>
      </c>
      <c r="AA300" s="6">
        <f t="shared" si="124"/>
        <v>1.5902578940818479E-4</v>
      </c>
      <c r="AC300" s="6">
        <f t="shared" si="125"/>
        <v>3.4477607854244141E-5</v>
      </c>
      <c r="AD300" s="6">
        <f t="shared" si="126"/>
        <v>-9.2061094183959469E-4</v>
      </c>
      <c r="AE300" s="6">
        <f t="shared" si="127"/>
        <v>-1.2294399249914711E-3</v>
      </c>
      <c r="AF300" s="6">
        <f t="shared" si="128"/>
        <v>6.2839195967256956E-4</v>
      </c>
      <c r="AG300" s="6">
        <f t="shared" si="129"/>
        <v>-3.6621859228455067E-3</v>
      </c>
      <c r="AH300" s="6">
        <f t="shared" si="130"/>
        <v>1.6196161283992261E-3</v>
      </c>
      <c r="AI300" s="6">
        <f t="shared" si="131"/>
        <v>4.2908137678665526E-4</v>
      </c>
      <c r="AJ300" s="6">
        <f t="shared" si="132"/>
        <v>-1.5902578940818479E-4</v>
      </c>
      <c r="AK300" s="6">
        <f t="shared" si="133"/>
        <v>-7.7782204127097021E-4</v>
      </c>
      <c r="AL300" s="6">
        <f t="shared" si="134"/>
        <v>-2.1012461202585264E-4</v>
      </c>
      <c r="AM300" s="6">
        <f t="shared" si="135"/>
        <v>6.6257646781608948E-4</v>
      </c>
      <c r="AN300" s="6"/>
      <c r="AO300" s="6"/>
      <c r="AP300" s="6"/>
    </row>
    <row r="301" spans="1:42" x14ac:dyDescent="0.35">
      <c r="A301" s="7">
        <v>45314</v>
      </c>
      <c r="B301">
        <v>54.779400000000003</v>
      </c>
      <c r="C301">
        <v>56.8551</v>
      </c>
      <c r="D301">
        <v>26.158100000000001</v>
      </c>
      <c r="E301">
        <v>29.209399999999999</v>
      </c>
      <c r="F301">
        <v>23.3218</v>
      </c>
      <c r="G301">
        <v>31.9907</v>
      </c>
      <c r="H301">
        <v>27.545999999999999</v>
      </c>
      <c r="I301">
        <v>56.123399999999997</v>
      </c>
      <c r="J301">
        <v>55.430199999999999</v>
      </c>
      <c r="K301">
        <v>52.290832999999999</v>
      </c>
      <c r="L301">
        <v>10540.38</v>
      </c>
      <c r="M301">
        <v>4.0385</v>
      </c>
      <c r="O301" s="6">
        <f t="shared" si="113"/>
        <v>7.7644148645616973E-4</v>
      </c>
      <c r="P301" s="6">
        <f t="shared" si="114"/>
        <v>1.142802807526655E-3</v>
      </c>
      <c r="Q301" s="6">
        <f t="shared" si="115"/>
        <v>-7.8689927307307173E-4</v>
      </c>
      <c r="R301" s="6">
        <f t="shared" si="116"/>
        <v>3.3904690148789385E-4</v>
      </c>
      <c r="S301" s="6">
        <f t="shared" si="117"/>
        <v>-3.8314503555945123E-3</v>
      </c>
      <c r="T301" s="6">
        <f t="shared" si="118"/>
        <v>-2.1304469883650645E-3</v>
      </c>
      <c r="U301" s="6">
        <f t="shared" si="119"/>
        <v>-9.7921880100104719E-4</v>
      </c>
      <c r="V301" s="6">
        <f t="shared" si="120"/>
        <v>5.9368765611034213E-4</v>
      </c>
      <c r="W301" s="6">
        <f t="shared" si="121"/>
        <v>2.0751118304818128E-4</v>
      </c>
      <c r="X301" s="6">
        <f t="shared" si="122"/>
        <v>7.3972031904268043E-4</v>
      </c>
      <c r="Y301" s="6">
        <f t="shared" si="123"/>
        <v>2.9440198526275996E-3</v>
      </c>
      <c r="Z301" s="6">
        <f t="shared" si="136"/>
        <v>-5.3499999999999659E-2</v>
      </c>
      <c r="AA301" s="6">
        <f t="shared" si="124"/>
        <v>1.5711883773183999E-4</v>
      </c>
      <c r="AC301" s="6">
        <f t="shared" si="125"/>
        <v>6.1932264872432974E-4</v>
      </c>
      <c r="AD301" s="6">
        <f t="shared" si="126"/>
        <v>9.8568396979481498E-4</v>
      </c>
      <c r="AE301" s="6">
        <f t="shared" si="127"/>
        <v>-9.4401811080491171E-4</v>
      </c>
      <c r="AF301" s="6">
        <f t="shared" si="128"/>
        <v>1.8192806375605386E-4</v>
      </c>
      <c r="AG301" s="6">
        <f t="shared" si="129"/>
        <v>-3.9885691933263523E-3</v>
      </c>
      <c r="AH301" s="6">
        <f t="shared" si="130"/>
        <v>-2.2875658260969045E-3</v>
      </c>
      <c r="AI301" s="6">
        <f t="shared" si="131"/>
        <v>-1.1363376387328872E-3</v>
      </c>
      <c r="AJ301" s="6">
        <f t="shared" si="132"/>
        <v>4.3656881837850214E-4</v>
      </c>
      <c r="AK301" s="6">
        <f t="shared" si="133"/>
        <v>5.0392345316341292E-5</v>
      </c>
      <c r="AL301" s="6">
        <f t="shared" si="134"/>
        <v>5.8260148131084044E-4</v>
      </c>
      <c r="AM301" s="6">
        <f t="shared" si="135"/>
        <v>2.7869010148957596E-3</v>
      </c>
      <c r="AN301" s="6"/>
      <c r="AO301" s="6"/>
      <c r="AP301" s="6"/>
    </row>
    <row r="302" spans="1:42" x14ac:dyDescent="0.35">
      <c r="A302" s="7">
        <v>45313</v>
      </c>
      <c r="B302">
        <v>54.736899999999999</v>
      </c>
      <c r="C302">
        <v>56.790199999999999</v>
      </c>
      <c r="D302">
        <v>26.178699999999999</v>
      </c>
      <c r="E302">
        <v>29.1995</v>
      </c>
      <c r="F302">
        <v>23.4115</v>
      </c>
      <c r="G302">
        <v>32.058999999999997</v>
      </c>
      <c r="H302">
        <v>27.573</v>
      </c>
      <c r="I302">
        <v>56.0901</v>
      </c>
      <c r="J302">
        <v>55.418700000000001</v>
      </c>
      <c r="K302">
        <v>52.252181</v>
      </c>
      <c r="L302">
        <v>10509.44</v>
      </c>
      <c r="M302">
        <v>4.0278</v>
      </c>
      <c r="O302" s="6">
        <f t="shared" si="113"/>
        <v>0</v>
      </c>
      <c r="P302" s="6">
        <f t="shared" si="114"/>
        <v>1.3365212362292933E-3</v>
      </c>
      <c r="Q302" s="6">
        <f t="shared" si="115"/>
        <v>7.8751897117901315E-4</v>
      </c>
      <c r="R302" s="6">
        <f t="shared" si="116"/>
        <v>1.5022791426719806E-3</v>
      </c>
      <c r="S302" s="6">
        <f t="shared" si="117"/>
        <v>3.725680183154223E-3</v>
      </c>
      <c r="T302" s="6">
        <f t="shared" si="118"/>
        <v>1.4212753994407024E-3</v>
      </c>
      <c r="U302" s="6">
        <f t="shared" si="119"/>
        <v>6.1692553345915613E-4</v>
      </c>
      <c r="V302" s="6">
        <f t="shared" si="120"/>
        <v>-1.9785673033734241E-4</v>
      </c>
      <c r="W302" s="6">
        <f t="shared" si="121"/>
        <v>8.2350455365509667E-4</v>
      </c>
      <c r="X302" s="6">
        <f t="shared" si="122"/>
        <v>3.9361213021482655E-4</v>
      </c>
      <c r="Y302" s="6">
        <f t="shared" si="123"/>
        <v>2.1933086919869726E-3</v>
      </c>
      <c r="Z302" s="6">
        <f t="shared" si="136"/>
        <v>0.1144999999999996</v>
      </c>
      <c r="AA302" s="6">
        <f t="shared" si="124"/>
        <v>1.5671063149991227E-4</v>
      </c>
      <c r="AC302" s="6">
        <f t="shared" si="125"/>
        <v>-1.5671063149991227E-4</v>
      </c>
      <c r="AD302" s="6">
        <f t="shared" si="126"/>
        <v>1.179810604729381E-3</v>
      </c>
      <c r="AE302" s="6">
        <f t="shared" si="127"/>
        <v>6.3080833967910088E-4</v>
      </c>
      <c r="AF302" s="6">
        <f t="shared" si="128"/>
        <v>1.3455685111720683E-3</v>
      </c>
      <c r="AG302" s="6">
        <f t="shared" si="129"/>
        <v>3.5689695516543107E-3</v>
      </c>
      <c r="AH302" s="6">
        <f t="shared" si="130"/>
        <v>1.2645647679407901E-3</v>
      </c>
      <c r="AI302" s="6">
        <f t="shared" si="131"/>
        <v>4.6021490195924386E-4</v>
      </c>
      <c r="AJ302" s="6">
        <f t="shared" si="132"/>
        <v>-3.5456736183725468E-4</v>
      </c>
      <c r="AK302" s="6">
        <f t="shared" si="133"/>
        <v>6.667939221551844E-4</v>
      </c>
      <c r="AL302" s="6">
        <f t="shared" si="134"/>
        <v>2.3690149871491428E-4</v>
      </c>
      <c r="AM302" s="6">
        <f t="shared" si="135"/>
        <v>2.0365980604870604E-3</v>
      </c>
      <c r="AN302" s="6"/>
      <c r="AO302" s="6"/>
      <c r="AP302" s="6"/>
    </row>
    <row r="303" spans="1:42" x14ac:dyDescent="0.35">
      <c r="A303" s="7">
        <v>45310</v>
      </c>
      <c r="B303">
        <v>54.736899999999999</v>
      </c>
      <c r="C303">
        <v>56.714399999999998</v>
      </c>
      <c r="D303">
        <v>26.158100000000001</v>
      </c>
      <c r="E303">
        <v>29.1557</v>
      </c>
      <c r="F303">
        <v>23.3246</v>
      </c>
      <c r="G303">
        <v>32.013500000000001</v>
      </c>
      <c r="H303">
        <v>27.556000000000001</v>
      </c>
      <c r="I303">
        <v>56.101199999999999</v>
      </c>
      <c r="J303">
        <v>55.373100000000001</v>
      </c>
      <c r="K303">
        <v>52.231622000000002</v>
      </c>
      <c r="L303">
        <v>10486.44</v>
      </c>
      <c r="M303">
        <v>4.0507</v>
      </c>
      <c r="O303" s="6">
        <f t="shared" si="113"/>
        <v>1.3574155685687206E-3</v>
      </c>
      <c r="P303" s="6">
        <f t="shared" si="114"/>
        <v>3.8100076200153765E-4</v>
      </c>
      <c r="Q303" s="6">
        <f t="shared" si="115"/>
        <v>7.8813964610247034E-4</v>
      </c>
      <c r="R303" s="6">
        <f t="shared" si="116"/>
        <v>0</v>
      </c>
      <c r="S303" s="6">
        <f t="shared" si="117"/>
        <v>-3.8309921714507755E-3</v>
      </c>
      <c r="T303" s="6">
        <f t="shared" si="118"/>
        <v>3.5622662262801974E-4</v>
      </c>
      <c r="U303" s="6">
        <f t="shared" si="119"/>
        <v>5.8460633480872382E-4</v>
      </c>
      <c r="V303" s="6">
        <f t="shared" si="120"/>
        <v>3.9587011180652887E-4</v>
      </c>
      <c r="W303" s="6">
        <f t="shared" si="121"/>
        <v>6.1981828301305164E-4</v>
      </c>
      <c r="X303" s="6">
        <f t="shared" si="122"/>
        <v>0</v>
      </c>
      <c r="Y303" s="6">
        <f t="shared" si="123"/>
        <v>1.2371733172174215E-2</v>
      </c>
      <c r="Z303" s="6">
        <f t="shared" si="136"/>
        <v>-1.9999999999997797E-2</v>
      </c>
      <c r="AA303" s="6">
        <f t="shared" si="124"/>
        <v>1.5758421811939982E-4</v>
      </c>
      <c r="AC303" s="6">
        <f t="shared" si="125"/>
        <v>1.1998313504493208E-3</v>
      </c>
      <c r="AD303" s="6">
        <f t="shared" si="126"/>
        <v>2.2341654388213783E-4</v>
      </c>
      <c r="AE303" s="6">
        <f t="shared" si="127"/>
        <v>6.3055542798307052E-4</v>
      </c>
      <c r="AF303" s="6">
        <f t="shared" si="128"/>
        <v>-1.5758421811939982E-4</v>
      </c>
      <c r="AG303" s="6">
        <f t="shared" si="129"/>
        <v>-3.9885763895701754E-3</v>
      </c>
      <c r="AH303" s="6">
        <f t="shared" si="130"/>
        <v>1.9864240450861992E-4</v>
      </c>
      <c r="AI303" s="6">
        <f t="shared" si="131"/>
        <v>4.2702211668932399E-4</v>
      </c>
      <c r="AJ303" s="6">
        <f t="shared" si="132"/>
        <v>2.3828589368712905E-4</v>
      </c>
      <c r="AK303" s="6">
        <f t="shared" si="133"/>
        <v>4.6223406489365182E-4</v>
      </c>
      <c r="AL303" s="6">
        <f t="shared" si="134"/>
        <v>-1.5758421811939982E-4</v>
      </c>
      <c r="AM303" s="6">
        <f t="shared" si="135"/>
        <v>1.2214148954054815E-2</v>
      </c>
      <c r="AN303" s="6"/>
      <c r="AO303" s="6"/>
      <c r="AP303" s="6"/>
    </row>
    <row r="304" spans="1:42" x14ac:dyDescent="0.35">
      <c r="A304" s="7">
        <v>45309</v>
      </c>
      <c r="B304">
        <v>54.662700000000001</v>
      </c>
      <c r="C304">
        <v>56.692799999999998</v>
      </c>
      <c r="D304">
        <v>26.137499999999999</v>
      </c>
      <c r="E304">
        <v>29.1557</v>
      </c>
      <c r="F304">
        <v>23.414300000000001</v>
      </c>
      <c r="G304">
        <v>32.002099999999999</v>
      </c>
      <c r="H304">
        <v>27.539899999999999</v>
      </c>
      <c r="I304">
        <v>56.079000000000001</v>
      </c>
      <c r="J304">
        <v>55.338799999999999</v>
      </c>
      <c r="K304">
        <v>52.231622000000002</v>
      </c>
      <c r="L304">
        <v>10358.290000000001</v>
      </c>
      <c r="M304">
        <v>4.0467000000000004</v>
      </c>
      <c r="O304" s="6">
        <f t="shared" si="113"/>
        <v>4.93962678376203E-5</v>
      </c>
      <c r="P304" s="6">
        <f t="shared" si="114"/>
        <v>-1.9046409751766191E-4</v>
      </c>
      <c r="Q304" s="6">
        <f t="shared" si="115"/>
        <v>3.9422517529619228E-4</v>
      </c>
      <c r="R304" s="6">
        <f t="shared" si="116"/>
        <v>0</v>
      </c>
      <c r="S304" s="6">
        <f t="shared" si="117"/>
        <v>9.5759643295334484E-4</v>
      </c>
      <c r="T304" s="6">
        <f t="shared" si="118"/>
        <v>-7.1194601700563798E-4</v>
      </c>
      <c r="U304" s="6">
        <f t="shared" si="119"/>
        <v>-1.9241101897982116E-4</v>
      </c>
      <c r="V304" s="6">
        <f t="shared" si="120"/>
        <v>3.9602688701445565E-4</v>
      </c>
      <c r="W304" s="6">
        <f t="shared" si="121"/>
        <v>2.0604619049513495E-4</v>
      </c>
      <c r="X304" s="6">
        <f t="shared" si="122"/>
        <v>4.922813162844264E-4</v>
      </c>
      <c r="Y304" s="6">
        <f t="shared" si="123"/>
        <v>8.8866811791119549E-3</v>
      </c>
      <c r="Z304" s="6">
        <f t="shared" si="136"/>
        <v>-0.10650000000000048</v>
      </c>
      <c r="AA304" s="6">
        <f t="shared" si="124"/>
        <v>1.5743164037451685E-4</v>
      </c>
      <c r="AC304" s="6">
        <f t="shared" si="125"/>
        <v>-1.0803537253689655E-4</v>
      </c>
      <c r="AD304" s="6">
        <f t="shared" si="126"/>
        <v>-3.4789573789217876E-4</v>
      </c>
      <c r="AE304" s="6">
        <f t="shared" si="127"/>
        <v>2.3679353492167543E-4</v>
      </c>
      <c r="AF304" s="6">
        <f t="shared" si="128"/>
        <v>-1.5743164037451685E-4</v>
      </c>
      <c r="AG304" s="6">
        <f t="shared" si="129"/>
        <v>8.00164792578828E-4</v>
      </c>
      <c r="AH304" s="6">
        <f t="shared" si="130"/>
        <v>-8.6937765738015482E-4</v>
      </c>
      <c r="AI304" s="6">
        <f t="shared" si="131"/>
        <v>-3.49842659354338E-4</v>
      </c>
      <c r="AJ304" s="6">
        <f t="shared" si="132"/>
        <v>2.3859524663993881E-4</v>
      </c>
      <c r="AK304" s="6">
        <f t="shared" si="133"/>
        <v>4.8614550120618105E-5</v>
      </c>
      <c r="AL304" s="6">
        <f t="shared" si="134"/>
        <v>3.3484967590990955E-4</v>
      </c>
      <c r="AM304" s="6">
        <f t="shared" si="135"/>
        <v>8.729249538737438E-3</v>
      </c>
      <c r="AN304" s="6"/>
      <c r="AO304" s="6"/>
      <c r="AP304" s="6"/>
    </row>
    <row r="305" spans="1:42" x14ac:dyDescent="0.35">
      <c r="A305" s="7">
        <v>45308</v>
      </c>
      <c r="B305">
        <v>54.66</v>
      </c>
      <c r="C305">
        <v>56.703600000000002</v>
      </c>
      <c r="D305">
        <v>26.127199999999998</v>
      </c>
      <c r="E305">
        <v>29.1557</v>
      </c>
      <c r="F305">
        <v>23.3919</v>
      </c>
      <c r="G305">
        <v>32.024900000000002</v>
      </c>
      <c r="H305">
        <v>27.545200000000001</v>
      </c>
      <c r="I305">
        <v>56.056800000000003</v>
      </c>
      <c r="J305">
        <v>55.327399999999997</v>
      </c>
      <c r="K305">
        <v>52.205922000000001</v>
      </c>
      <c r="L305">
        <v>10267.049999999999</v>
      </c>
      <c r="M305">
        <v>4.0254000000000003</v>
      </c>
      <c r="O305" s="6">
        <f t="shared" si="113"/>
        <v>9.2291465236882253E-4</v>
      </c>
      <c r="P305" s="6">
        <f t="shared" si="114"/>
        <v>4.7815232062675683E-4</v>
      </c>
      <c r="Q305" s="6">
        <f t="shared" si="115"/>
        <v>5.1313864699875644E-4</v>
      </c>
      <c r="R305" s="6">
        <f t="shared" si="116"/>
        <v>3.7399467486487481E-4</v>
      </c>
      <c r="S305" s="6">
        <f t="shared" si="117"/>
        <v>-5.243417023882424E-3</v>
      </c>
      <c r="T305" s="6">
        <f t="shared" si="118"/>
        <v>-1.7735912573483281E-3</v>
      </c>
      <c r="U305" s="6">
        <f t="shared" si="119"/>
        <v>7.7750891955319368E-4</v>
      </c>
      <c r="V305" s="6">
        <f t="shared" si="120"/>
        <v>7.9268162049839219E-4</v>
      </c>
      <c r="W305" s="6">
        <f t="shared" si="121"/>
        <v>6.1852090311287355E-4</v>
      </c>
      <c r="X305" s="6">
        <f t="shared" si="122"/>
        <v>5.9106757913540697E-4</v>
      </c>
      <c r="Y305" s="6">
        <f t="shared" si="123"/>
        <v>-5.5962180491108127E-3</v>
      </c>
      <c r="Z305" s="6">
        <f t="shared" si="136"/>
        <v>-0.45950000000000157</v>
      </c>
      <c r="AA305" s="6">
        <f t="shared" si="124"/>
        <v>1.566190654815891E-4</v>
      </c>
      <c r="AC305" s="6">
        <f t="shared" si="125"/>
        <v>7.6629558688723343E-4</v>
      </c>
      <c r="AD305" s="6">
        <f t="shared" si="126"/>
        <v>3.2153325514516773E-4</v>
      </c>
      <c r="AE305" s="6">
        <f t="shared" si="127"/>
        <v>3.5651958151716734E-4</v>
      </c>
      <c r="AF305" s="6">
        <f t="shared" si="128"/>
        <v>2.1737560938328571E-4</v>
      </c>
      <c r="AG305" s="6">
        <f t="shared" si="129"/>
        <v>-5.4000360893640131E-3</v>
      </c>
      <c r="AH305" s="6">
        <f t="shared" si="130"/>
        <v>-1.9302103228299172E-3</v>
      </c>
      <c r="AI305" s="6">
        <f t="shared" si="131"/>
        <v>6.2088985407160457E-4</v>
      </c>
      <c r="AJ305" s="6">
        <f t="shared" si="132"/>
        <v>6.3606255501680309E-4</v>
      </c>
      <c r="AK305" s="6">
        <f t="shared" si="133"/>
        <v>4.6190183763128445E-4</v>
      </c>
      <c r="AL305" s="6">
        <f t="shared" si="134"/>
        <v>4.3444851365381787E-4</v>
      </c>
      <c r="AM305" s="6">
        <f t="shared" si="135"/>
        <v>-5.7528371145924018E-3</v>
      </c>
      <c r="AN305" s="6"/>
      <c r="AO305" s="6"/>
      <c r="AP305" s="6"/>
    </row>
    <row r="306" spans="1:42" x14ac:dyDescent="0.35">
      <c r="A306" s="7">
        <v>45307</v>
      </c>
      <c r="B306">
        <v>54.6096</v>
      </c>
      <c r="C306">
        <v>56.676499999999997</v>
      </c>
      <c r="D306">
        <v>26.113800000000001</v>
      </c>
      <c r="E306">
        <v>29.1448</v>
      </c>
      <c r="F306">
        <v>23.5152</v>
      </c>
      <c r="G306">
        <v>32.081800000000001</v>
      </c>
      <c r="H306">
        <v>27.523800000000001</v>
      </c>
      <c r="I306">
        <v>56.0124</v>
      </c>
      <c r="J306">
        <v>55.293199999999999</v>
      </c>
      <c r="K306">
        <v>52.175083000000001</v>
      </c>
      <c r="L306">
        <v>10324.83</v>
      </c>
      <c r="M306">
        <v>3.9335</v>
      </c>
      <c r="O306" s="6">
        <f t="shared" si="113"/>
        <v>6.7982958449763764E-4</v>
      </c>
      <c r="P306" s="6">
        <f t="shared" si="114"/>
        <v>-2.875144639178373E-4</v>
      </c>
      <c r="Q306" s="6">
        <f t="shared" si="115"/>
        <v>6.705931492203554E-4</v>
      </c>
      <c r="R306" s="6">
        <f t="shared" si="116"/>
        <v>2.2593546567810652E-3</v>
      </c>
      <c r="S306" s="6">
        <f t="shared" si="117"/>
        <v>-6.6658218223291099E-3</v>
      </c>
      <c r="T306" s="6">
        <f t="shared" si="118"/>
        <v>0</v>
      </c>
      <c r="U306" s="6">
        <f t="shared" si="119"/>
        <v>3.9254170755631534E-4</v>
      </c>
      <c r="V306" s="6">
        <f t="shared" si="120"/>
        <v>3.9471122676615344E-4</v>
      </c>
      <c r="W306" s="6">
        <f t="shared" si="121"/>
        <v>1.8608274974860617E-3</v>
      </c>
      <c r="X306" s="6">
        <f t="shared" si="122"/>
        <v>6.9005788822140701E-4</v>
      </c>
      <c r="Y306" s="6">
        <f t="shared" si="123"/>
        <v>-3.7169448103171465E-3</v>
      </c>
      <c r="Z306" s="6">
        <f t="shared" si="136"/>
        <v>-0.51749999999999963</v>
      </c>
      <c r="AA306" s="6">
        <f t="shared" si="124"/>
        <v>1.5311126619965698E-4</v>
      </c>
      <c r="AC306" s="6">
        <f t="shared" si="125"/>
        <v>5.2671831829798066E-4</v>
      </c>
      <c r="AD306" s="6">
        <f t="shared" si="126"/>
        <v>-4.4062573011749429E-4</v>
      </c>
      <c r="AE306" s="6">
        <f t="shared" si="127"/>
        <v>5.1748188302069842E-4</v>
      </c>
      <c r="AF306" s="6">
        <f t="shared" si="128"/>
        <v>2.1062433905814082E-3</v>
      </c>
      <c r="AG306" s="6">
        <f t="shared" si="129"/>
        <v>-6.8189330885287669E-3</v>
      </c>
      <c r="AH306" s="6">
        <f t="shared" si="130"/>
        <v>-1.5311126619965698E-4</v>
      </c>
      <c r="AI306" s="6">
        <f t="shared" si="131"/>
        <v>2.3943044135665836E-4</v>
      </c>
      <c r="AJ306" s="6">
        <f t="shared" si="132"/>
        <v>2.4159996056649646E-4</v>
      </c>
      <c r="AK306" s="6">
        <f t="shared" si="133"/>
        <v>1.7077162312864047E-3</v>
      </c>
      <c r="AL306" s="6">
        <f t="shared" si="134"/>
        <v>5.3694662202175003E-4</v>
      </c>
      <c r="AM306" s="6">
        <f t="shared" si="135"/>
        <v>-3.8700560765168035E-3</v>
      </c>
      <c r="AN306" s="6"/>
      <c r="AO306" s="6"/>
      <c r="AP306" s="6"/>
    </row>
    <row r="307" spans="1:42" x14ac:dyDescent="0.35">
      <c r="A307" s="7">
        <v>45303</v>
      </c>
      <c r="B307">
        <v>54.572499999999998</v>
      </c>
      <c r="C307">
        <v>56.692799999999998</v>
      </c>
      <c r="D307">
        <v>26.096299999999999</v>
      </c>
      <c r="E307">
        <v>29.0791</v>
      </c>
      <c r="F307">
        <v>23.672999999999998</v>
      </c>
      <c r="G307">
        <v>32.081800000000001</v>
      </c>
      <c r="H307">
        <v>27.513000000000002</v>
      </c>
      <c r="I307">
        <v>55.990299999999998</v>
      </c>
      <c r="J307">
        <v>55.1905</v>
      </c>
      <c r="K307">
        <v>52.139104000000003</v>
      </c>
      <c r="L307">
        <v>10363.35</v>
      </c>
      <c r="M307">
        <v>3.83</v>
      </c>
      <c r="O307" s="6">
        <f t="shared" si="113"/>
        <v>6.8029206717090673E-4</v>
      </c>
      <c r="P307" s="6">
        <f t="shared" si="114"/>
        <v>1.7209879248136772E-3</v>
      </c>
      <c r="Q307" s="6">
        <f t="shared" si="115"/>
        <v>-7.6963134275775946E-4</v>
      </c>
      <c r="R307" s="6">
        <f t="shared" si="116"/>
        <v>7.9501651982383237E-4</v>
      </c>
      <c r="S307" s="6">
        <f t="shared" si="117"/>
        <v>3.3610667254393434E-3</v>
      </c>
      <c r="T307" s="6">
        <f t="shared" si="118"/>
        <v>3.5546797046492884E-4</v>
      </c>
      <c r="U307" s="6">
        <f t="shared" si="119"/>
        <v>3.890583696635197E-4</v>
      </c>
      <c r="V307" s="6">
        <f t="shared" si="120"/>
        <v>5.9509980878158508E-4</v>
      </c>
      <c r="W307" s="6">
        <f t="shared" si="121"/>
        <v>5.6019260473250121E-4</v>
      </c>
      <c r="X307" s="6">
        <f t="shared" si="122"/>
        <v>4.1421774591099414E-4</v>
      </c>
      <c r="Y307" s="6">
        <f t="shared" si="123"/>
        <v>8.3633599847021678E-4</v>
      </c>
      <c r="Z307" s="6">
        <f t="shared" si="136"/>
        <v>0.24399999999999977</v>
      </c>
      <c r="AA307" s="6">
        <f t="shared" si="124"/>
        <v>1.4915699711348651E-4</v>
      </c>
      <c r="AC307" s="6">
        <f t="shared" si="125"/>
        <v>5.3113507005742022E-4</v>
      </c>
      <c r="AD307" s="6">
        <f t="shared" si="126"/>
        <v>1.5718309277001907E-3</v>
      </c>
      <c r="AE307" s="6">
        <f t="shared" si="127"/>
        <v>-9.1878833987124597E-4</v>
      </c>
      <c r="AF307" s="6">
        <f t="shared" si="128"/>
        <v>6.4585952271034586E-4</v>
      </c>
      <c r="AG307" s="6">
        <f t="shared" si="129"/>
        <v>3.2119097283258569E-3</v>
      </c>
      <c r="AH307" s="6">
        <f t="shared" si="130"/>
        <v>2.0631097335144233E-4</v>
      </c>
      <c r="AI307" s="6">
        <f t="shared" si="131"/>
        <v>2.3990137255003319E-4</v>
      </c>
      <c r="AJ307" s="6">
        <f t="shared" si="132"/>
        <v>4.4594281166809857E-4</v>
      </c>
      <c r="AK307" s="6">
        <f t="shared" si="133"/>
        <v>4.110356076190147E-4</v>
      </c>
      <c r="AL307" s="6">
        <f t="shared" si="134"/>
        <v>2.6506074879750763E-4</v>
      </c>
      <c r="AM307" s="6">
        <f t="shared" si="135"/>
        <v>6.8717900135673027E-4</v>
      </c>
      <c r="AN307" s="6"/>
      <c r="AO307" s="6"/>
      <c r="AP307" s="6"/>
    </row>
    <row r="308" spans="1:42" x14ac:dyDescent="0.35">
      <c r="A308" s="7">
        <v>45302</v>
      </c>
      <c r="B308">
        <v>54.535400000000003</v>
      </c>
      <c r="C308">
        <v>56.595399999999998</v>
      </c>
      <c r="D308">
        <v>26.116399999999999</v>
      </c>
      <c r="E308">
        <v>29.056000000000001</v>
      </c>
      <c r="F308">
        <v>23.593699999999998</v>
      </c>
      <c r="G308">
        <v>32.070399999999999</v>
      </c>
      <c r="H308">
        <v>27.502300000000002</v>
      </c>
      <c r="I308">
        <v>55.957000000000001</v>
      </c>
      <c r="J308">
        <v>55.159599999999998</v>
      </c>
      <c r="K308">
        <v>52.117516000000002</v>
      </c>
      <c r="L308">
        <v>10354.69</v>
      </c>
      <c r="M308">
        <v>3.8788</v>
      </c>
      <c r="O308" s="6">
        <f t="shared" si="113"/>
        <v>1.1694145767435771E-3</v>
      </c>
      <c r="P308" s="6">
        <f t="shared" si="114"/>
        <v>1.9263225795040917E-4</v>
      </c>
      <c r="Q308" s="6">
        <f t="shared" si="115"/>
        <v>1.4571446100988261E-3</v>
      </c>
      <c r="R308" s="6">
        <f t="shared" si="116"/>
        <v>-4.1297853888178082E-5</v>
      </c>
      <c r="S308" s="6">
        <f t="shared" si="117"/>
        <v>5.0136309422388337E-3</v>
      </c>
      <c r="T308" s="6">
        <f t="shared" si="118"/>
        <v>1.7773751698502149E-3</v>
      </c>
      <c r="U308" s="6">
        <f t="shared" si="119"/>
        <v>0</v>
      </c>
      <c r="V308" s="6">
        <f t="shared" si="120"/>
        <v>5.9545416344053415E-4</v>
      </c>
      <c r="W308" s="6">
        <f t="shared" si="121"/>
        <v>1.5124472776855136E-3</v>
      </c>
      <c r="X308" s="6">
        <f t="shared" si="122"/>
        <v>7.5995710966991759E-4</v>
      </c>
      <c r="Y308" s="6">
        <f t="shared" si="123"/>
        <v>-6.3505728544854811E-4</v>
      </c>
      <c r="Z308" s="6">
        <f t="shared" si="136"/>
        <v>0.47350000000000003</v>
      </c>
      <c r="AA308" s="6">
        <f t="shared" si="124"/>
        <v>1.5102191436455747E-4</v>
      </c>
      <c r="AC308" s="6">
        <f t="shared" si="125"/>
        <v>1.0183926623790196E-3</v>
      </c>
      <c r="AD308" s="6">
        <f t="shared" si="126"/>
        <v>4.1610343585851695E-5</v>
      </c>
      <c r="AE308" s="6">
        <f t="shared" si="127"/>
        <v>1.3061226957342686E-3</v>
      </c>
      <c r="AF308" s="6">
        <f t="shared" si="128"/>
        <v>-1.9231976825273556E-4</v>
      </c>
      <c r="AG308" s="6">
        <f t="shared" si="129"/>
        <v>4.8626090278742762E-3</v>
      </c>
      <c r="AH308" s="6">
        <f t="shared" si="130"/>
        <v>1.6263532554856575E-3</v>
      </c>
      <c r="AI308" s="6">
        <f t="shared" si="131"/>
        <v>-1.5102191436455747E-4</v>
      </c>
      <c r="AJ308" s="6">
        <f t="shared" si="132"/>
        <v>4.4443224907597667E-4</v>
      </c>
      <c r="AK308" s="6">
        <f t="shared" si="133"/>
        <v>1.3614253633209561E-3</v>
      </c>
      <c r="AL308" s="6">
        <f t="shared" si="134"/>
        <v>6.0893519530536011E-4</v>
      </c>
      <c r="AM308" s="6">
        <f t="shared" si="135"/>
        <v>-7.8607919981310559E-4</v>
      </c>
      <c r="AN308" s="6"/>
      <c r="AO308" s="6"/>
      <c r="AP308" s="6"/>
    </row>
    <row r="309" spans="1:42" x14ac:dyDescent="0.35">
      <c r="A309" s="7">
        <v>45301</v>
      </c>
      <c r="B309">
        <v>54.471699999999998</v>
      </c>
      <c r="C309">
        <v>56.584499999999998</v>
      </c>
      <c r="D309">
        <v>26.078399999999998</v>
      </c>
      <c r="E309">
        <v>29.057200000000002</v>
      </c>
      <c r="F309">
        <v>23.475999999999999</v>
      </c>
      <c r="G309">
        <v>32.013500000000001</v>
      </c>
      <c r="H309">
        <v>27.502300000000002</v>
      </c>
      <c r="I309">
        <v>55.923699999999997</v>
      </c>
      <c r="J309">
        <v>55.076300000000003</v>
      </c>
      <c r="K309">
        <v>52.077939000000001</v>
      </c>
      <c r="L309">
        <v>10361.27</v>
      </c>
      <c r="M309">
        <v>3.9735</v>
      </c>
      <c r="O309" s="6">
        <f t="shared" si="113"/>
        <v>0</v>
      </c>
      <c r="P309" s="6">
        <f t="shared" si="114"/>
        <v>-3.8335023372004784E-4</v>
      </c>
      <c r="Q309" s="6">
        <f t="shared" si="115"/>
        <v>2.4163761262041561E-4</v>
      </c>
      <c r="R309" s="6">
        <f t="shared" si="116"/>
        <v>1.1300836537535552E-3</v>
      </c>
      <c r="S309" s="6">
        <f t="shared" si="117"/>
        <v>-4.7685547872888812E-4</v>
      </c>
      <c r="T309" s="6">
        <f t="shared" si="118"/>
        <v>7.1270713050974877E-4</v>
      </c>
      <c r="U309" s="6">
        <f t="shared" si="119"/>
        <v>3.9284869868883021E-4</v>
      </c>
      <c r="V309" s="6">
        <f t="shared" si="120"/>
        <v>3.9712708961303633E-4</v>
      </c>
      <c r="W309" s="6">
        <f t="shared" si="121"/>
        <v>1.0378195248206268E-3</v>
      </c>
      <c r="X309" s="6">
        <f t="shared" si="122"/>
        <v>9.8699196438012393E-6</v>
      </c>
      <c r="Y309" s="6">
        <f t="shared" si="123"/>
        <v>5.6819891426835856E-3</v>
      </c>
      <c r="Z309" s="6">
        <f t="shared" si="136"/>
        <v>-1.8000000000000238E-2</v>
      </c>
      <c r="AA309" s="6">
        <f t="shared" si="124"/>
        <v>1.5463843541718703E-4</v>
      </c>
      <c r="AC309" s="6">
        <f t="shared" si="125"/>
        <v>-1.5463843541718703E-4</v>
      </c>
      <c r="AD309" s="6">
        <f t="shared" si="126"/>
        <v>-5.3798866913723487E-4</v>
      </c>
      <c r="AE309" s="6">
        <f t="shared" si="127"/>
        <v>8.6999177203228584E-5</v>
      </c>
      <c r="AF309" s="6">
        <f t="shared" si="128"/>
        <v>9.7544521833636821E-4</v>
      </c>
      <c r="AG309" s="6">
        <f t="shared" si="129"/>
        <v>-6.3149391414607514E-4</v>
      </c>
      <c r="AH309" s="6">
        <f t="shared" si="130"/>
        <v>5.5806869509256174E-4</v>
      </c>
      <c r="AI309" s="6">
        <f t="shared" si="131"/>
        <v>2.3821026327164319E-4</v>
      </c>
      <c r="AJ309" s="6">
        <f t="shared" si="132"/>
        <v>2.4248865419584931E-4</v>
      </c>
      <c r="AK309" s="6">
        <f t="shared" si="133"/>
        <v>8.8318108940343976E-4</v>
      </c>
      <c r="AL309" s="6">
        <f t="shared" si="134"/>
        <v>-1.4476851577338579E-4</v>
      </c>
      <c r="AM309" s="6">
        <f t="shared" si="135"/>
        <v>5.5273507072663985E-3</v>
      </c>
      <c r="AN309" s="6"/>
      <c r="AO309" s="6"/>
      <c r="AP309" s="6"/>
    </row>
    <row r="310" spans="1:42" x14ac:dyDescent="0.35">
      <c r="A310" s="7">
        <v>45300</v>
      </c>
      <c r="B310">
        <v>54.471699999999998</v>
      </c>
      <c r="C310">
        <v>56.606200000000001</v>
      </c>
      <c r="D310">
        <v>26.072099999999999</v>
      </c>
      <c r="E310">
        <v>29.0244</v>
      </c>
      <c r="F310">
        <v>23.487200000000001</v>
      </c>
      <c r="G310">
        <v>31.9907</v>
      </c>
      <c r="H310">
        <v>27.491499999999998</v>
      </c>
      <c r="I310">
        <v>55.901499999999999</v>
      </c>
      <c r="J310">
        <v>55.019199999999998</v>
      </c>
      <c r="K310">
        <v>52.077424999999998</v>
      </c>
      <c r="L310">
        <v>10302.73</v>
      </c>
      <c r="M310">
        <v>3.9699</v>
      </c>
      <c r="O310" s="6">
        <f t="shared" si="113"/>
        <v>0</v>
      </c>
      <c r="P310" s="6">
        <f t="shared" si="114"/>
        <v>1.3408714603115879E-3</v>
      </c>
      <c r="Q310" s="6">
        <f t="shared" si="115"/>
        <v>-1.3805957270573987E-4</v>
      </c>
      <c r="R310" s="6">
        <f t="shared" si="116"/>
        <v>3.7568718010572155E-4</v>
      </c>
      <c r="S310" s="6">
        <f t="shared" si="117"/>
        <v>2.3848460070863275E-4</v>
      </c>
      <c r="T310" s="6">
        <f t="shared" si="118"/>
        <v>0</v>
      </c>
      <c r="U310" s="6">
        <f t="shared" si="119"/>
        <v>1.0913654801103512E-4</v>
      </c>
      <c r="V310" s="6">
        <f t="shared" si="120"/>
        <v>1.9860298011820099E-4</v>
      </c>
      <c r="W310" s="6">
        <f t="shared" si="121"/>
        <v>1.5582448628890244E-3</v>
      </c>
      <c r="X310" s="6">
        <f t="shared" si="122"/>
        <v>0</v>
      </c>
      <c r="Y310" s="6">
        <f t="shared" si="123"/>
        <v>-1.3366910547355504E-3</v>
      </c>
      <c r="Z310" s="6">
        <f t="shared" si="136"/>
        <v>8.7500000000000355E-2</v>
      </c>
      <c r="AA310" s="6">
        <f t="shared" si="124"/>
        <v>1.5450101415326323E-4</v>
      </c>
      <c r="AC310" s="6">
        <f t="shared" si="125"/>
        <v>-1.5450101415326323E-4</v>
      </c>
      <c r="AD310" s="6">
        <f t="shared" si="126"/>
        <v>1.1863704461583247E-3</v>
      </c>
      <c r="AE310" s="6">
        <f t="shared" si="127"/>
        <v>-2.925605868590031E-4</v>
      </c>
      <c r="AF310" s="6">
        <f t="shared" si="128"/>
        <v>2.2118616595245832E-4</v>
      </c>
      <c r="AG310" s="6">
        <f t="shared" si="129"/>
        <v>8.3983586555369527E-5</v>
      </c>
      <c r="AH310" s="6">
        <f t="shared" si="130"/>
        <v>-1.5450101415326323E-4</v>
      </c>
      <c r="AI310" s="6">
        <f t="shared" si="131"/>
        <v>-4.536446614222811E-5</v>
      </c>
      <c r="AJ310" s="6">
        <f t="shared" si="132"/>
        <v>4.4101965964937762E-5</v>
      </c>
      <c r="AK310" s="6">
        <f t="shared" si="133"/>
        <v>1.4037438487357612E-3</v>
      </c>
      <c r="AL310" s="6">
        <f t="shared" si="134"/>
        <v>-1.5450101415326323E-4</v>
      </c>
      <c r="AM310" s="6">
        <f t="shared" si="135"/>
        <v>-1.4911920688888136E-3</v>
      </c>
      <c r="AN310" s="6"/>
      <c r="AO310" s="6"/>
      <c r="AP310" s="6"/>
    </row>
    <row r="311" spans="1:42" x14ac:dyDescent="0.35">
      <c r="A311" s="7">
        <v>45299</v>
      </c>
      <c r="B311">
        <v>54.471699999999998</v>
      </c>
      <c r="C311">
        <v>56.5304</v>
      </c>
      <c r="D311">
        <v>26.075700000000001</v>
      </c>
      <c r="E311">
        <v>29.013500000000001</v>
      </c>
      <c r="F311">
        <v>23.4816</v>
      </c>
      <c r="G311">
        <v>31.9907</v>
      </c>
      <c r="H311">
        <v>27.488499999999998</v>
      </c>
      <c r="I311">
        <v>55.8904</v>
      </c>
      <c r="J311">
        <v>54.933599999999998</v>
      </c>
      <c r="K311">
        <v>52.077424999999998</v>
      </c>
      <c r="L311">
        <v>10316.52</v>
      </c>
      <c r="M311">
        <v>3.9874000000000001</v>
      </c>
      <c r="O311" s="6">
        <f t="shared" si="113"/>
        <v>-1.9455859976547085E-4</v>
      </c>
      <c r="P311" s="6">
        <f t="shared" si="114"/>
        <v>0</v>
      </c>
      <c r="Q311" s="6">
        <f t="shared" si="115"/>
        <v>3.9515986710347839E-4</v>
      </c>
      <c r="R311" s="6">
        <f t="shared" si="116"/>
        <v>3.7927764847855983E-4</v>
      </c>
      <c r="S311" s="6">
        <f t="shared" si="117"/>
        <v>4.8011502220852709E-3</v>
      </c>
      <c r="T311" s="6">
        <f t="shared" si="118"/>
        <v>2.5007129225436131E-3</v>
      </c>
      <c r="U311" s="6">
        <f t="shared" si="119"/>
        <v>6.6981918522324158E-4</v>
      </c>
      <c r="V311" s="6">
        <f t="shared" si="120"/>
        <v>1.9864243109690705E-4</v>
      </c>
      <c r="W311" s="6">
        <f t="shared" si="121"/>
        <v>2.8130961399792653E-3</v>
      </c>
      <c r="X311" s="6">
        <f t="shared" si="122"/>
        <v>3.9495271180833846E-4</v>
      </c>
      <c r="Y311" s="6">
        <f t="shared" si="123"/>
        <v>1.4132854931065975E-2</v>
      </c>
      <c r="Z311" s="6">
        <f t="shared" si="136"/>
        <v>9.5999999999998309E-2</v>
      </c>
      <c r="AA311" s="6">
        <f t="shared" si="124"/>
        <v>1.5516898971412729E-4</v>
      </c>
      <c r="AC311" s="6">
        <f t="shared" si="125"/>
        <v>-3.4972758947959814E-4</v>
      </c>
      <c r="AD311" s="6">
        <f t="shared" si="126"/>
        <v>-1.5516898971412729E-4</v>
      </c>
      <c r="AE311" s="6">
        <f t="shared" si="127"/>
        <v>2.399908773893511E-4</v>
      </c>
      <c r="AF311" s="6">
        <f t="shared" si="128"/>
        <v>2.2410865876443253E-4</v>
      </c>
      <c r="AG311" s="6">
        <f t="shared" si="129"/>
        <v>4.6459812323711436E-3</v>
      </c>
      <c r="AH311" s="6">
        <f t="shared" si="130"/>
        <v>2.3455439328294858E-3</v>
      </c>
      <c r="AI311" s="6">
        <f t="shared" si="131"/>
        <v>5.1465019550911428E-4</v>
      </c>
      <c r="AJ311" s="6">
        <f t="shared" si="132"/>
        <v>4.3473441382779754E-5</v>
      </c>
      <c r="AK311" s="6">
        <f t="shared" si="133"/>
        <v>2.657927150265138E-3</v>
      </c>
      <c r="AL311" s="6">
        <f t="shared" si="134"/>
        <v>2.3978372209421117E-4</v>
      </c>
      <c r="AM311" s="6">
        <f t="shared" si="135"/>
        <v>1.3977685941351847E-2</v>
      </c>
      <c r="AN311" s="6"/>
      <c r="AO311" s="6"/>
      <c r="AP311" s="6"/>
    </row>
    <row r="312" spans="1:42" x14ac:dyDescent="0.35">
      <c r="A312" s="7">
        <v>45296</v>
      </c>
      <c r="B312">
        <v>54.482300000000002</v>
      </c>
      <c r="C312">
        <v>56.5304</v>
      </c>
      <c r="D312">
        <v>26.0654</v>
      </c>
      <c r="E312">
        <v>29.002500000000001</v>
      </c>
      <c r="F312">
        <v>23.369399999999999</v>
      </c>
      <c r="G312">
        <v>31.910900000000002</v>
      </c>
      <c r="H312">
        <v>27.470099999999999</v>
      </c>
      <c r="I312">
        <v>55.879300000000001</v>
      </c>
      <c r="J312">
        <v>54.779499999999999</v>
      </c>
      <c r="K312">
        <v>52.056865000000002</v>
      </c>
      <c r="L312">
        <v>10172.75</v>
      </c>
      <c r="M312">
        <v>4.0065999999999997</v>
      </c>
      <c r="O312" s="6">
        <f t="shared" si="113"/>
        <v>7.7884051954546507E-4</v>
      </c>
      <c r="P312" s="6">
        <f t="shared" si="114"/>
        <v>-1.9277943733164715E-4</v>
      </c>
      <c r="Q312" s="6">
        <f t="shared" si="115"/>
        <v>0</v>
      </c>
      <c r="R312" s="6">
        <f t="shared" si="116"/>
        <v>3.0261110150442416E-3</v>
      </c>
      <c r="S312" s="6">
        <f t="shared" si="117"/>
        <v>-6.6733541893362336E-3</v>
      </c>
      <c r="T312" s="6">
        <f t="shared" si="118"/>
        <v>2.1449253515730682E-3</v>
      </c>
      <c r="U312" s="6">
        <f t="shared" si="119"/>
        <v>3.9330937059567361E-4</v>
      </c>
      <c r="V312" s="6">
        <f t="shared" si="120"/>
        <v>9.9240647822873562E-4</v>
      </c>
      <c r="W312" s="6">
        <f t="shared" si="121"/>
        <v>-1.2489060676779129E-3</v>
      </c>
      <c r="X312" s="6">
        <f t="shared" si="122"/>
        <v>3.9508953614042497E-4</v>
      </c>
      <c r="Y312" s="6">
        <f t="shared" si="123"/>
        <v>1.826830277126712E-3</v>
      </c>
      <c r="Z312" s="6">
        <f t="shared" si="136"/>
        <v>-0.13299999999999867</v>
      </c>
      <c r="AA312" s="6">
        <f t="shared" si="124"/>
        <v>1.5590172553059389E-4</v>
      </c>
      <c r="AC312" s="6">
        <f t="shared" si="125"/>
        <v>6.2293879401487118E-4</v>
      </c>
      <c r="AD312" s="6">
        <f t="shared" si="126"/>
        <v>-3.4868116286224105E-4</v>
      </c>
      <c r="AE312" s="6">
        <f t="shared" si="127"/>
        <v>-1.5590172553059389E-4</v>
      </c>
      <c r="AF312" s="6">
        <f t="shared" si="128"/>
        <v>2.8702092895136477E-3</v>
      </c>
      <c r="AG312" s="6">
        <f t="shared" si="129"/>
        <v>-6.8292559148668275E-3</v>
      </c>
      <c r="AH312" s="6">
        <f t="shared" si="130"/>
        <v>1.9890236260424743E-3</v>
      </c>
      <c r="AI312" s="6">
        <f t="shared" si="131"/>
        <v>2.3740764506507972E-4</v>
      </c>
      <c r="AJ312" s="6">
        <f t="shared" si="132"/>
        <v>8.3650475269814173E-4</v>
      </c>
      <c r="AK312" s="6">
        <f t="shared" si="133"/>
        <v>-1.4048077932085068E-3</v>
      </c>
      <c r="AL312" s="6">
        <f t="shared" si="134"/>
        <v>2.3918781060983108E-4</v>
      </c>
      <c r="AM312" s="6">
        <f t="shared" si="135"/>
        <v>1.6709285515961181E-3</v>
      </c>
      <c r="AN312" s="6"/>
      <c r="AO312" s="6"/>
      <c r="AP312" s="6"/>
    </row>
    <row r="313" spans="1:42" x14ac:dyDescent="0.35">
      <c r="A313" s="7">
        <v>45295</v>
      </c>
      <c r="B313">
        <v>54.439900000000002</v>
      </c>
      <c r="C313">
        <v>56.5413</v>
      </c>
      <c r="D313">
        <v>26.0654</v>
      </c>
      <c r="E313">
        <v>28.914999999999999</v>
      </c>
      <c r="F313">
        <v>23.526399999999999</v>
      </c>
      <c r="G313">
        <v>31.842600000000001</v>
      </c>
      <c r="H313">
        <v>27.459299999999999</v>
      </c>
      <c r="I313">
        <v>55.823900000000002</v>
      </c>
      <c r="J313">
        <v>54.847999999999999</v>
      </c>
      <c r="K313">
        <v>52.036306000000003</v>
      </c>
      <c r="L313">
        <v>10154.200000000001</v>
      </c>
      <c r="M313">
        <v>3.98</v>
      </c>
      <c r="O313" s="6">
        <f t="shared" si="113"/>
        <v>8.788040910352457E-4</v>
      </c>
      <c r="P313" s="6">
        <f t="shared" si="114"/>
        <v>1.3424126236374345E-3</v>
      </c>
      <c r="Q313" s="6">
        <f t="shared" si="115"/>
        <v>3.9147655746263332E-4</v>
      </c>
      <c r="R313" s="6">
        <f t="shared" si="116"/>
        <v>3.8057016329906546E-4</v>
      </c>
      <c r="S313" s="6">
        <f t="shared" si="117"/>
        <v>-4.7464739874611972E-3</v>
      </c>
      <c r="T313" s="6">
        <f t="shared" si="118"/>
        <v>1.7903753192061167E-4</v>
      </c>
      <c r="U313" s="6">
        <f t="shared" si="119"/>
        <v>0</v>
      </c>
      <c r="V313" s="6">
        <f t="shared" si="120"/>
        <v>-3.9573111771651348E-4</v>
      </c>
      <c r="W313" s="6">
        <f t="shared" si="121"/>
        <v>1.4588784347093764E-3</v>
      </c>
      <c r="X313" s="6">
        <f t="shared" si="122"/>
        <v>1.1847295791629353E-3</v>
      </c>
      <c r="Y313" s="6">
        <f t="shared" si="123"/>
        <v>-3.297084058466071E-3</v>
      </c>
      <c r="Z313" s="6">
        <f t="shared" si="136"/>
        <v>-0.38550000000000084</v>
      </c>
      <c r="AA313" s="6">
        <f t="shared" si="124"/>
        <v>1.548865451408421E-4</v>
      </c>
      <c r="AC313" s="6">
        <f t="shared" si="125"/>
        <v>7.239175458944036E-4</v>
      </c>
      <c r="AD313" s="6">
        <f t="shared" si="126"/>
        <v>1.1875260784965924E-3</v>
      </c>
      <c r="AE313" s="6">
        <f t="shared" si="127"/>
        <v>2.3659001232179122E-4</v>
      </c>
      <c r="AF313" s="6">
        <f t="shared" si="128"/>
        <v>2.2568361815822335E-4</v>
      </c>
      <c r="AG313" s="6">
        <f t="shared" si="129"/>
        <v>-4.9013605326020393E-3</v>
      </c>
      <c r="AH313" s="6">
        <f t="shared" si="130"/>
        <v>2.4150986779769568E-5</v>
      </c>
      <c r="AI313" s="6">
        <f t="shared" si="131"/>
        <v>-1.548865451408421E-4</v>
      </c>
      <c r="AJ313" s="6">
        <f t="shared" si="132"/>
        <v>-5.5061766285735558E-4</v>
      </c>
      <c r="AK313" s="6">
        <f t="shared" si="133"/>
        <v>1.3039918895685343E-3</v>
      </c>
      <c r="AL313" s="6">
        <f t="shared" si="134"/>
        <v>1.0298430340220932E-3</v>
      </c>
      <c r="AM313" s="6">
        <f t="shared" si="135"/>
        <v>-3.4519706036069131E-3</v>
      </c>
      <c r="AN313" s="6"/>
      <c r="AO313" s="6"/>
      <c r="AP313" s="6"/>
    </row>
    <row r="314" spans="1:42" x14ac:dyDescent="0.35">
      <c r="A314" s="7">
        <v>45294</v>
      </c>
      <c r="B314">
        <v>54.392099999999999</v>
      </c>
      <c r="C314">
        <v>56.465499999999999</v>
      </c>
      <c r="D314">
        <v>26.055199999999999</v>
      </c>
      <c r="E314">
        <v>28.904</v>
      </c>
      <c r="F314">
        <v>23.6386</v>
      </c>
      <c r="G314">
        <v>31.8369</v>
      </c>
      <c r="H314">
        <v>27.459299999999999</v>
      </c>
      <c r="I314">
        <v>55.845999999999997</v>
      </c>
      <c r="J314">
        <v>54.768099999999997</v>
      </c>
      <c r="K314">
        <v>51.974730000000001</v>
      </c>
      <c r="L314">
        <v>10187.790000000001</v>
      </c>
      <c r="M314">
        <v>3.9028999999999998</v>
      </c>
      <c r="O314" s="6">
        <f t="shared" si="113"/>
        <v>-9.7431127222935565E-5</v>
      </c>
      <c r="P314" s="6">
        <f t="shared" si="114"/>
        <v>-5.7524160147259806E-4</v>
      </c>
      <c r="Q314" s="6">
        <f t="shared" si="115"/>
        <v>-3.9132336353941977E-4</v>
      </c>
      <c r="R314" s="6">
        <f t="shared" si="116"/>
        <v>-4.1482338997532731E-3</v>
      </c>
      <c r="S314" s="6">
        <f t="shared" si="117"/>
        <v>-9.4670554921605365E-4</v>
      </c>
      <c r="T314" s="6">
        <f t="shared" si="118"/>
        <v>-2.6752458312840899E-3</v>
      </c>
      <c r="U314" s="6">
        <f t="shared" si="119"/>
        <v>0</v>
      </c>
      <c r="V314" s="6">
        <f t="shared" si="120"/>
        <v>-3.9736379550447953E-4</v>
      </c>
      <c r="W314" s="6">
        <f t="shared" si="121"/>
        <v>-2.0810704734441909E-4</v>
      </c>
      <c r="X314" s="6">
        <f t="shared" si="122"/>
        <v>1.981736203804374E-6</v>
      </c>
      <c r="Y314" s="6">
        <f t="shared" si="123"/>
        <v>-7.9749242674316267E-3</v>
      </c>
      <c r="Z314" s="6">
        <f t="shared" si="136"/>
        <v>5.2000000000000934E-2</v>
      </c>
      <c r="AA314" s="6">
        <f t="shared" si="124"/>
        <v>1.5194258647421854E-4</v>
      </c>
      <c r="AC314" s="6">
        <f t="shared" si="125"/>
        <v>-2.4937371369715411E-4</v>
      </c>
      <c r="AD314" s="6">
        <f t="shared" si="126"/>
        <v>-7.2718418794681661E-4</v>
      </c>
      <c r="AE314" s="6">
        <f t="shared" si="127"/>
        <v>-5.4326595001363831E-4</v>
      </c>
      <c r="AF314" s="6">
        <f t="shared" si="128"/>
        <v>-4.3001764862274916E-3</v>
      </c>
      <c r="AG314" s="6">
        <f t="shared" si="129"/>
        <v>-1.0986481356902722E-3</v>
      </c>
      <c r="AH314" s="6">
        <f t="shared" si="130"/>
        <v>-2.8271884177583084E-3</v>
      </c>
      <c r="AI314" s="6">
        <f t="shared" si="131"/>
        <v>-1.5194258647421854E-4</v>
      </c>
      <c r="AJ314" s="6">
        <f t="shared" si="132"/>
        <v>-5.4930638197869808E-4</v>
      </c>
      <c r="AK314" s="6">
        <f t="shared" si="133"/>
        <v>-3.6004963381863764E-4</v>
      </c>
      <c r="AL314" s="6">
        <f t="shared" si="134"/>
        <v>-1.4996085027041417E-4</v>
      </c>
      <c r="AM314" s="6">
        <f t="shared" si="135"/>
        <v>-8.1268668539058453E-3</v>
      </c>
      <c r="AN314" s="6"/>
      <c r="AO314" s="6"/>
      <c r="AP314" s="6"/>
    </row>
    <row r="315" spans="1:42" x14ac:dyDescent="0.35">
      <c r="A315" s="7">
        <v>45293</v>
      </c>
      <c r="B315">
        <v>54.397399999999998</v>
      </c>
      <c r="C315">
        <v>56.497999999999998</v>
      </c>
      <c r="D315">
        <v>26.0654</v>
      </c>
      <c r="E315">
        <v>29.0244</v>
      </c>
      <c r="F315">
        <v>23.661000000000001</v>
      </c>
      <c r="G315">
        <v>31.9223</v>
      </c>
      <c r="H315">
        <v>27.459299999999999</v>
      </c>
      <c r="I315">
        <v>55.868200000000002</v>
      </c>
      <c r="J315">
        <v>54.779499999999999</v>
      </c>
      <c r="K315">
        <v>51.974626999999998</v>
      </c>
      <c r="L315">
        <v>10269.69</v>
      </c>
      <c r="M315">
        <v>3.9133</v>
      </c>
      <c r="O315" s="6">
        <f t="shared" si="113"/>
        <v>1.949002331447236E-4</v>
      </c>
      <c r="P315" s="6">
        <f t="shared" si="114"/>
        <v>1.6310321596992861E-3</v>
      </c>
      <c r="Q315" s="6">
        <f t="shared" si="115"/>
        <v>1.1830410300139871E-3</v>
      </c>
      <c r="R315" s="6">
        <f t="shared" si="116"/>
        <v>4.5443375754072868E-3</v>
      </c>
      <c r="S315" s="6">
        <f t="shared" si="117"/>
        <v>-5.3346449245204042E-3</v>
      </c>
      <c r="T315" s="6">
        <f t="shared" si="118"/>
        <v>-3.9098091588762873E-3</v>
      </c>
      <c r="U315" s="6">
        <f t="shared" si="119"/>
        <v>7.3617574920459283E-4</v>
      </c>
      <c r="V315" s="6">
        <f t="shared" si="120"/>
        <v>1.191719965520921E-3</v>
      </c>
      <c r="W315" s="6">
        <f t="shared" si="121"/>
        <v>8.3312170336857783E-4</v>
      </c>
      <c r="X315" s="6">
        <f t="shared" si="122"/>
        <v>3.9573417803828725E-4</v>
      </c>
      <c r="Y315" s="6">
        <f t="shared" si="123"/>
        <v>-5.6294497488823536E-3</v>
      </c>
      <c r="Z315" s="6">
        <f t="shared" si="136"/>
        <v>-0.33099999999999907</v>
      </c>
      <c r="AA315" s="6">
        <f t="shared" si="124"/>
        <v>1.5233982326479101E-4</v>
      </c>
      <c r="AC315" s="6">
        <f t="shared" si="125"/>
        <v>4.2560409879932593E-5</v>
      </c>
      <c r="AD315" s="6">
        <f t="shared" si="126"/>
        <v>1.478692336434495E-3</v>
      </c>
      <c r="AE315" s="6">
        <f t="shared" si="127"/>
        <v>1.0307012067491961E-3</v>
      </c>
      <c r="AF315" s="6">
        <f t="shared" si="128"/>
        <v>4.3919977521424958E-3</v>
      </c>
      <c r="AG315" s="6">
        <f t="shared" si="129"/>
        <v>-5.4869847477851952E-3</v>
      </c>
      <c r="AH315" s="6">
        <f t="shared" si="130"/>
        <v>-4.0621489821410783E-3</v>
      </c>
      <c r="AI315" s="6">
        <f t="shared" si="131"/>
        <v>5.8383592593980183E-4</v>
      </c>
      <c r="AJ315" s="6">
        <f t="shared" si="132"/>
        <v>1.03938014225613E-3</v>
      </c>
      <c r="AK315" s="6">
        <f t="shared" si="133"/>
        <v>6.8078188010378682E-4</v>
      </c>
      <c r="AL315" s="6">
        <f t="shared" si="134"/>
        <v>2.4339435477349625E-4</v>
      </c>
      <c r="AM315" s="6">
        <f t="shared" si="135"/>
        <v>-5.7817895721471446E-3</v>
      </c>
      <c r="AN315" s="6"/>
      <c r="AO315" s="6"/>
      <c r="AP315" s="6"/>
    </row>
    <row r="316" spans="1:42" x14ac:dyDescent="0.35">
      <c r="A316" s="7">
        <v>45289</v>
      </c>
      <c r="B316">
        <v>54.386800000000001</v>
      </c>
      <c r="C316">
        <v>56.405999999999999</v>
      </c>
      <c r="D316">
        <v>26.034600000000001</v>
      </c>
      <c r="E316">
        <v>28.8931</v>
      </c>
      <c r="F316">
        <v>23.7879</v>
      </c>
      <c r="G316">
        <v>32.047600000000003</v>
      </c>
      <c r="H316">
        <v>27.4391</v>
      </c>
      <c r="I316">
        <v>55.801699999999997</v>
      </c>
      <c r="J316">
        <v>54.733899999999998</v>
      </c>
      <c r="K316">
        <v>51.954067000000002</v>
      </c>
      <c r="L316">
        <v>10327.83</v>
      </c>
      <c r="M316">
        <v>3.8471000000000002</v>
      </c>
      <c r="O316" s="6">
        <f t="shared" si="113"/>
        <v>1.9493822665062055E-4</v>
      </c>
      <c r="P316" s="6">
        <f t="shared" si="114"/>
        <v>2.8728599853167225E-4</v>
      </c>
      <c r="Q316" s="6">
        <f t="shared" si="115"/>
        <v>3.9578394039430087E-4</v>
      </c>
      <c r="R316" s="6">
        <f t="shared" si="116"/>
        <v>1.5182344112336654E-3</v>
      </c>
      <c r="S316" s="6">
        <f t="shared" si="117"/>
        <v>1.5136035115603796E-4</v>
      </c>
      <c r="T316" s="6">
        <f t="shared" si="118"/>
        <v>0</v>
      </c>
      <c r="U316" s="6">
        <f t="shared" si="119"/>
        <v>2.4788297007538596E-4</v>
      </c>
      <c r="V316" s="6">
        <f t="shared" si="120"/>
        <v>3.9799567941622982E-4</v>
      </c>
      <c r="W316" s="6">
        <f t="shared" si="121"/>
        <v>-2.0823705413985927E-4</v>
      </c>
      <c r="X316" s="6">
        <f t="shared" si="122"/>
        <v>0</v>
      </c>
      <c r="Y316" s="6">
        <f t="shared" si="123"/>
        <v>-2.7769758192609517E-3</v>
      </c>
      <c r="Z316" s="6">
        <f t="shared" si="136"/>
        <v>-4.350000000000076E-2</v>
      </c>
      <c r="AA316" s="6">
        <f t="shared" si="124"/>
        <v>1.4981058180385531E-4</v>
      </c>
      <c r="AC316" s="6">
        <f t="shared" si="125"/>
        <v>4.5127644846765236E-5</v>
      </c>
      <c r="AD316" s="6">
        <f t="shared" si="126"/>
        <v>1.3747541672781693E-4</v>
      </c>
      <c r="AE316" s="6">
        <f t="shared" si="127"/>
        <v>2.4597335859044556E-4</v>
      </c>
      <c r="AF316" s="6">
        <f t="shared" si="128"/>
        <v>1.3684238294298101E-3</v>
      </c>
      <c r="AG316" s="6">
        <f t="shared" si="129"/>
        <v>1.5497693521826506E-6</v>
      </c>
      <c r="AH316" s="6">
        <f t="shared" si="130"/>
        <v>-1.4981058180385531E-4</v>
      </c>
      <c r="AI316" s="6">
        <f t="shared" si="131"/>
        <v>9.8072388271530642E-5</v>
      </c>
      <c r="AJ316" s="6">
        <f t="shared" si="132"/>
        <v>2.4818509761237451E-4</v>
      </c>
      <c r="AK316" s="6">
        <f t="shared" si="133"/>
        <v>-3.5804763594371458E-4</v>
      </c>
      <c r="AL316" s="6">
        <f t="shared" si="134"/>
        <v>-1.4981058180385531E-4</v>
      </c>
      <c r="AM316" s="6">
        <f t="shared" si="135"/>
        <v>-2.926786401064807E-3</v>
      </c>
      <c r="AN316" s="6"/>
      <c r="AO316" s="6"/>
      <c r="AP316" s="6"/>
    </row>
    <row r="317" spans="1:42" x14ac:dyDescent="0.35">
      <c r="A317" s="7">
        <v>45288</v>
      </c>
      <c r="B317">
        <v>54.376199999999997</v>
      </c>
      <c r="C317">
        <v>56.389800000000001</v>
      </c>
      <c r="D317">
        <v>26.0243</v>
      </c>
      <c r="E317">
        <v>28.849299999999999</v>
      </c>
      <c r="F317">
        <v>23.784300000000002</v>
      </c>
      <c r="G317">
        <v>32.047600000000003</v>
      </c>
      <c r="H317">
        <v>27.432300000000001</v>
      </c>
      <c r="I317">
        <v>55.779499999999999</v>
      </c>
      <c r="J317">
        <v>54.7453</v>
      </c>
      <c r="K317">
        <v>51.954067000000002</v>
      </c>
      <c r="L317">
        <v>10356.59</v>
      </c>
      <c r="M317">
        <v>3.8384</v>
      </c>
      <c r="O317" s="6">
        <f t="shared" si="113"/>
        <v>5.8515688829019474E-4</v>
      </c>
      <c r="P317" s="6">
        <f t="shared" si="114"/>
        <v>-3.8290132845486546E-4</v>
      </c>
      <c r="Q317" s="6">
        <f t="shared" si="115"/>
        <v>3.3056961757704784E-4</v>
      </c>
      <c r="R317" s="6">
        <f t="shared" si="116"/>
        <v>7.7010868245497299E-4</v>
      </c>
      <c r="S317" s="6">
        <f t="shared" si="117"/>
        <v>-9.4510812036885383E-4</v>
      </c>
      <c r="T317" s="6">
        <f t="shared" si="118"/>
        <v>-3.5559437287480122E-4</v>
      </c>
      <c r="U317" s="6">
        <f t="shared" si="119"/>
        <v>1.8959350423486399E-4</v>
      </c>
      <c r="V317" s="6">
        <f t="shared" si="120"/>
        <v>1.9903744773031029E-4</v>
      </c>
      <c r="W317" s="6">
        <f t="shared" si="121"/>
        <v>2.0828042584208895E-4</v>
      </c>
      <c r="X317" s="6">
        <f t="shared" si="122"/>
        <v>7.9207599614661284E-4</v>
      </c>
      <c r="Y317" s="6">
        <f t="shared" si="123"/>
        <v>4.8205108389032247E-4</v>
      </c>
      <c r="Z317" s="6">
        <f t="shared" si="136"/>
        <v>-0.21500000000000075</v>
      </c>
      <c r="AA317" s="6">
        <f t="shared" si="124"/>
        <v>1.4947806965603938E-4</v>
      </c>
      <c r="AC317" s="6">
        <f t="shared" si="125"/>
        <v>4.3567881863415536E-4</v>
      </c>
      <c r="AD317" s="6">
        <f t="shared" si="126"/>
        <v>-5.3237939811090484E-4</v>
      </c>
      <c r="AE317" s="6">
        <f t="shared" si="127"/>
        <v>1.8109154792100846E-4</v>
      </c>
      <c r="AF317" s="6">
        <f t="shared" si="128"/>
        <v>6.2063061279893361E-4</v>
      </c>
      <c r="AG317" s="6">
        <f t="shared" si="129"/>
        <v>-1.0945861900248932E-3</v>
      </c>
      <c r="AH317" s="6">
        <f t="shared" si="130"/>
        <v>-5.050724425308406E-4</v>
      </c>
      <c r="AI317" s="6">
        <f t="shared" si="131"/>
        <v>4.0115434578824605E-5</v>
      </c>
      <c r="AJ317" s="6">
        <f t="shared" si="132"/>
        <v>4.955937807427091E-5</v>
      </c>
      <c r="AK317" s="6">
        <f t="shared" si="133"/>
        <v>5.8802356186049565E-5</v>
      </c>
      <c r="AL317" s="6">
        <f t="shared" si="134"/>
        <v>6.4259792649057346E-4</v>
      </c>
      <c r="AM317" s="6">
        <f t="shared" si="135"/>
        <v>3.3257301423428309E-4</v>
      </c>
      <c r="AN317" s="6"/>
      <c r="AO317" s="6"/>
      <c r="AP317" s="6"/>
    </row>
    <row r="318" spans="1:42" x14ac:dyDescent="0.35">
      <c r="A318" s="7">
        <v>45287</v>
      </c>
      <c r="B318">
        <v>54.3444</v>
      </c>
      <c r="C318">
        <v>56.4114</v>
      </c>
      <c r="D318">
        <v>26.015699999999999</v>
      </c>
      <c r="E318">
        <v>28.827100000000002</v>
      </c>
      <c r="F318">
        <v>23.806799999999999</v>
      </c>
      <c r="G318">
        <v>32.058999999999997</v>
      </c>
      <c r="H318">
        <v>27.427099999999999</v>
      </c>
      <c r="I318">
        <v>55.7684</v>
      </c>
      <c r="J318">
        <v>54.733899999999998</v>
      </c>
      <c r="K318">
        <v>51.912948</v>
      </c>
      <c r="L318">
        <v>10351.6</v>
      </c>
      <c r="M318">
        <v>3.7953999999999999</v>
      </c>
      <c r="O318" s="6">
        <f t="shared" si="113"/>
        <v>1.1735294496939552E-3</v>
      </c>
      <c r="P318" s="6">
        <f t="shared" si="114"/>
        <v>2.0036022210143667E-3</v>
      </c>
      <c r="Q318" s="6">
        <f t="shared" si="115"/>
        <v>-3.9575808806580071E-4</v>
      </c>
      <c r="R318" s="6">
        <f t="shared" si="116"/>
        <v>7.5680517127074687E-4</v>
      </c>
      <c r="S318" s="6">
        <f t="shared" si="117"/>
        <v>2.1257519058102137E-3</v>
      </c>
      <c r="T318" s="6">
        <f t="shared" si="118"/>
        <v>3.2074851751600075E-3</v>
      </c>
      <c r="U318" s="6">
        <f t="shared" si="119"/>
        <v>7.8085945624439823E-4</v>
      </c>
      <c r="V318" s="6">
        <f t="shared" si="120"/>
        <v>1.990770715225576E-4</v>
      </c>
      <c r="W318" s="6">
        <f t="shared" si="121"/>
        <v>1.0415105923455847E-4</v>
      </c>
      <c r="X318" s="6">
        <f t="shared" si="122"/>
        <v>6.6468813215658784E-4</v>
      </c>
      <c r="Y318" s="6">
        <f t="shared" si="123"/>
        <v>1.5112258344154306E-3</v>
      </c>
      <c r="Z318" s="6">
        <f t="shared" si="136"/>
        <v>0.46050000000000146</v>
      </c>
      <c r="AA318" s="6">
        <f t="shared" si="124"/>
        <v>1.4783421119934914E-4</v>
      </c>
      <c r="AC318" s="6">
        <f t="shared" si="125"/>
        <v>1.0256952384946061E-3</v>
      </c>
      <c r="AD318" s="6">
        <f t="shared" si="126"/>
        <v>1.8557680098150175E-3</v>
      </c>
      <c r="AE318" s="6">
        <f t="shared" si="127"/>
        <v>-5.4359229926514985E-4</v>
      </c>
      <c r="AF318" s="6">
        <f t="shared" si="128"/>
        <v>6.0897096007139773E-4</v>
      </c>
      <c r="AG318" s="6">
        <f t="shared" si="129"/>
        <v>1.9779176946108645E-3</v>
      </c>
      <c r="AH318" s="6">
        <f t="shared" si="130"/>
        <v>3.0596509639606584E-3</v>
      </c>
      <c r="AI318" s="6">
        <f t="shared" si="131"/>
        <v>6.3302524504504909E-4</v>
      </c>
      <c r="AJ318" s="6">
        <f t="shared" si="132"/>
        <v>5.1242860323208461E-5</v>
      </c>
      <c r="AK318" s="6">
        <f t="shared" si="133"/>
        <v>-4.3683151964790667E-5</v>
      </c>
      <c r="AL318" s="6">
        <f t="shared" si="134"/>
        <v>5.168539209572387E-4</v>
      </c>
      <c r="AM318" s="6">
        <f t="shared" si="135"/>
        <v>1.3633916232160814E-3</v>
      </c>
      <c r="AN318" s="6"/>
      <c r="AO318" s="6"/>
      <c r="AP318" s="6"/>
    </row>
    <row r="319" spans="1:42" x14ac:dyDescent="0.35">
      <c r="A319" s="7">
        <v>45286</v>
      </c>
      <c r="B319">
        <v>54.280700000000003</v>
      </c>
      <c r="C319">
        <v>56.2986</v>
      </c>
      <c r="D319">
        <v>26.026</v>
      </c>
      <c r="E319">
        <v>28.805299999999999</v>
      </c>
      <c r="F319">
        <v>23.7563</v>
      </c>
      <c r="G319">
        <v>31.956499999999998</v>
      </c>
      <c r="H319">
        <v>27.4057</v>
      </c>
      <c r="I319">
        <v>55.757300000000001</v>
      </c>
      <c r="J319">
        <v>54.728200000000001</v>
      </c>
      <c r="K319">
        <v>51.878464999999998</v>
      </c>
      <c r="L319">
        <v>10335.98</v>
      </c>
      <c r="M319">
        <v>3.8875000000000002</v>
      </c>
      <c r="O319" s="6">
        <f t="shared" si="113"/>
        <v>-3.9040991199201791E-4</v>
      </c>
      <c r="P319" s="6">
        <f t="shared" si="114"/>
        <v>-8.5541681160250516E-4</v>
      </c>
      <c r="Q319" s="6">
        <f t="shared" si="115"/>
        <v>1.9984012789753258E-4</v>
      </c>
      <c r="R319" s="6">
        <f t="shared" si="116"/>
        <v>-3.7825945128089344E-4</v>
      </c>
      <c r="S319" s="6">
        <f t="shared" si="117"/>
        <v>3.3153417969573606E-3</v>
      </c>
      <c r="T319" s="6">
        <f t="shared" si="118"/>
        <v>1.0713513750575387E-3</v>
      </c>
      <c r="U319" s="6">
        <f t="shared" si="119"/>
        <v>3.9423396325588556E-4</v>
      </c>
      <c r="V319" s="6">
        <f t="shared" si="120"/>
        <v>3.9831273290968916E-4</v>
      </c>
      <c r="W319" s="6">
        <f t="shared" si="121"/>
        <v>1.1488071065062222E-3</v>
      </c>
      <c r="X319" s="6">
        <f t="shared" si="122"/>
        <v>4.9262412815664902E-4</v>
      </c>
      <c r="Y319" s="6">
        <f t="shared" si="123"/>
        <v>4.2371193418035968E-3</v>
      </c>
      <c r="Z319" s="6">
        <f t="shared" si="136"/>
        <v>-7.7000000000000401E-2</v>
      </c>
      <c r="AA319" s="6">
        <f t="shared" si="124"/>
        <v>1.5135429771184761E-4</v>
      </c>
      <c r="AC319" s="6">
        <f t="shared" si="125"/>
        <v>-5.4176420970386552E-4</v>
      </c>
      <c r="AD319" s="6">
        <f t="shared" si="126"/>
        <v>-1.0067711093143528E-3</v>
      </c>
      <c r="AE319" s="6">
        <f t="shared" si="127"/>
        <v>4.8485830185684975E-5</v>
      </c>
      <c r="AF319" s="6">
        <f t="shared" si="128"/>
        <v>-5.2961374899274105E-4</v>
      </c>
      <c r="AG319" s="6">
        <f t="shared" si="129"/>
        <v>3.163987499245513E-3</v>
      </c>
      <c r="AH319" s="6">
        <f t="shared" si="130"/>
        <v>9.1999707734569114E-4</v>
      </c>
      <c r="AI319" s="6">
        <f t="shared" si="131"/>
        <v>2.4287966554403795E-4</v>
      </c>
      <c r="AJ319" s="6">
        <f t="shared" si="132"/>
        <v>2.4695843519784155E-4</v>
      </c>
      <c r="AK319" s="6">
        <f t="shared" si="133"/>
        <v>9.9745280879437459E-4</v>
      </c>
      <c r="AL319" s="6">
        <f t="shared" si="134"/>
        <v>3.4126983044480141E-4</v>
      </c>
      <c r="AM319" s="6">
        <f t="shared" si="135"/>
        <v>4.0857650440917492E-3</v>
      </c>
      <c r="AN319" s="6"/>
      <c r="AO319" s="6"/>
      <c r="AP319" s="6"/>
    </row>
    <row r="320" spans="1:42" x14ac:dyDescent="0.35">
      <c r="A320" s="7">
        <v>45282</v>
      </c>
      <c r="B320">
        <v>54.301900000000003</v>
      </c>
      <c r="C320">
        <v>56.346800000000002</v>
      </c>
      <c r="D320">
        <v>26.020800000000001</v>
      </c>
      <c r="E320">
        <v>28.816199999999998</v>
      </c>
      <c r="F320">
        <v>23.677800000000001</v>
      </c>
      <c r="G320">
        <v>31.9223</v>
      </c>
      <c r="H320">
        <v>27.3949</v>
      </c>
      <c r="I320">
        <v>55.735100000000003</v>
      </c>
      <c r="J320">
        <v>54.665399999999998</v>
      </c>
      <c r="K320">
        <v>51.852921000000002</v>
      </c>
      <c r="L320">
        <v>10292.370000000001</v>
      </c>
      <c r="M320">
        <v>3.8721000000000001</v>
      </c>
      <c r="O320" s="6">
        <f t="shared" si="113"/>
        <v>9.7612005171665572E-5</v>
      </c>
      <c r="P320" s="6">
        <f t="shared" si="114"/>
        <v>6.6596459199463887E-4</v>
      </c>
      <c r="Q320" s="6">
        <f t="shared" si="115"/>
        <v>2.2262450410199808E-3</v>
      </c>
      <c r="R320" s="6">
        <f t="shared" si="116"/>
        <v>1.8913976176733183E-3</v>
      </c>
      <c r="S320" s="6">
        <f t="shared" si="117"/>
        <v>0</v>
      </c>
      <c r="T320" s="6">
        <f t="shared" si="118"/>
        <v>-1.0702048096631334E-3</v>
      </c>
      <c r="U320" s="6">
        <f t="shared" si="119"/>
        <v>0</v>
      </c>
      <c r="V320" s="6">
        <f t="shared" si="120"/>
        <v>5.259775463237748E-4</v>
      </c>
      <c r="W320" s="6">
        <f t="shared" si="121"/>
        <v>3.8430287458557366E-4</v>
      </c>
      <c r="X320" s="6">
        <f t="shared" si="122"/>
        <v>0</v>
      </c>
      <c r="Y320" s="6">
        <f t="shared" si="123"/>
        <v>1.6612653645151632E-3</v>
      </c>
      <c r="Z320" s="6">
        <f t="shared" si="136"/>
        <v>1.3999999999998458E-2</v>
      </c>
      <c r="AA320" s="6">
        <f t="shared" si="124"/>
        <v>1.5076592208274064E-4</v>
      </c>
      <c r="AC320" s="6">
        <f t="shared" si="125"/>
        <v>-5.3153916911075072E-5</v>
      </c>
      <c r="AD320" s="6">
        <f t="shared" si="126"/>
        <v>5.1519866991189822E-4</v>
      </c>
      <c r="AE320" s="6">
        <f t="shared" si="127"/>
        <v>2.0754791189372401E-3</v>
      </c>
      <c r="AF320" s="6">
        <f t="shared" si="128"/>
        <v>1.7406316955905776E-3</v>
      </c>
      <c r="AG320" s="6">
        <f t="shared" si="129"/>
        <v>-1.5076592208274064E-4</v>
      </c>
      <c r="AH320" s="6">
        <f t="shared" si="130"/>
        <v>-1.220970731745874E-3</v>
      </c>
      <c r="AI320" s="6">
        <f t="shared" si="131"/>
        <v>-1.5076592208274064E-4</v>
      </c>
      <c r="AJ320" s="6">
        <f t="shared" si="132"/>
        <v>3.7521162424103416E-4</v>
      </c>
      <c r="AK320" s="6">
        <f t="shared" si="133"/>
        <v>2.3353695250283302E-4</v>
      </c>
      <c r="AL320" s="6">
        <f t="shared" si="134"/>
        <v>-1.5076592208274064E-4</v>
      </c>
      <c r="AM320" s="6">
        <f t="shared" si="135"/>
        <v>1.5104994424324225E-3</v>
      </c>
      <c r="AN320" s="6"/>
      <c r="AO320" s="6"/>
      <c r="AP320" s="6"/>
    </row>
    <row r="321" spans="1:42" x14ac:dyDescent="0.35">
      <c r="A321" s="7">
        <v>45281</v>
      </c>
      <c r="B321">
        <v>54.296599999999998</v>
      </c>
      <c r="C321">
        <v>56.3093</v>
      </c>
      <c r="D321">
        <v>25.963000000000001</v>
      </c>
      <c r="E321">
        <v>28.761800000000001</v>
      </c>
      <c r="F321">
        <v>23.677800000000001</v>
      </c>
      <c r="G321">
        <v>31.956499999999998</v>
      </c>
      <c r="H321">
        <v>27.3949</v>
      </c>
      <c r="I321">
        <v>55.705800000000004</v>
      </c>
      <c r="J321">
        <v>54.644399999999997</v>
      </c>
      <c r="K321">
        <v>51.852921000000002</v>
      </c>
      <c r="L321">
        <v>10275.299999999999</v>
      </c>
      <c r="M321">
        <v>3.8748999999999998</v>
      </c>
      <c r="O321" s="6">
        <f t="shared" si="113"/>
        <v>1.2705683626632602E-3</v>
      </c>
      <c r="P321" s="6">
        <f t="shared" si="114"/>
        <v>-9.5629772617589204E-4</v>
      </c>
      <c r="Q321" s="6">
        <f t="shared" si="115"/>
        <v>-8.4279716296764562E-4</v>
      </c>
      <c r="R321" s="6">
        <f t="shared" si="116"/>
        <v>-5.6456157454943812E-3</v>
      </c>
      <c r="S321" s="6">
        <f t="shared" si="117"/>
        <v>9.4269831540239046E-4</v>
      </c>
      <c r="T321" s="6">
        <f t="shared" si="118"/>
        <v>2.8589002491730131E-3</v>
      </c>
      <c r="U321" s="6">
        <f t="shared" si="119"/>
        <v>-1.9707813418101683E-4</v>
      </c>
      <c r="V321" s="6">
        <f t="shared" si="120"/>
        <v>7.9408425197979859E-4</v>
      </c>
      <c r="W321" s="6">
        <f t="shared" si="121"/>
        <v>2.1049587336574582E-4</v>
      </c>
      <c r="X321" s="6">
        <f t="shared" si="122"/>
        <v>7.8879331009695797E-4</v>
      </c>
      <c r="Y321" s="6">
        <f t="shared" si="123"/>
        <v>1.030331812268992E-2</v>
      </c>
      <c r="Z321" s="6">
        <f t="shared" si="136"/>
        <v>-0.15399999999999858</v>
      </c>
      <c r="AA321" s="6">
        <f t="shared" si="124"/>
        <v>1.5087290593229774E-4</v>
      </c>
      <c r="AC321" s="6">
        <f t="shared" si="125"/>
        <v>1.1196954567309625E-3</v>
      </c>
      <c r="AD321" s="6">
        <f t="shared" si="126"/>
        <v>-1.1071706321081898E-3</v>
      </c>
      <c r="AE321" s="6">
        <f t="shared" si="127"/>
        <v>-9.9367006889994336E-4</v>
      </c>
      <c r="AF321" s="6">
        <f t="shared" si="128"/>
        <v>-5.7964886514266789E-3</v>
      </c>
      <c r="AG321" s="6">
        <f t="shared" si="129"/>
        <v>7.9182540947009272E-4</v>
      </c>
      <c r="AH321" s="6">
        <f t="shared" si="130"/>
        <v>2.7080273432407154E-3</v>
      </c>
      <c r="AI321" s="6">
        <f t="shared" si="131"/>
        <v>-3.4795104011331457E-4</v>
      </c>
      <c r="AJ321" s="6">
        <f t="shared" si="132"/>
        <v>6.4321134604750085E-4</v>
      </c>
      <c r="AK321" s="6">
        <f t="shared" si="133"/>
        <v>5.9622967433448082E-5</v>
      </c>
      <c r="AL321" s="6">
        <f t="shared" si="134"/>
        <v>6.3792040416466023E-4</v>
      </c>
      <c r="AM321" s="6">
        <f t="shared" si="135"/>
        <v>1.0152445216757622E-2</v>
      </c>
      <c r="AN321" s="6"/>
      <c r="AO321" s="6"/>
      <c r="AP321" s="6"/>
    </row>
    <row r="322" spans="1:42" x14ac:dyDescent="0.35">
      <c r="A322" s="7">
        <v>45280</v>
      </c>
      <c r="B322">
        <v>54.227699999999999</v>
      </c>
      <c r="C322">
        <v>56.363199999999999</v>
      </c>
      <c r="D322">
        <v>25.9849</v>
      </c>
      <c r="E322">
        <v>28.9251</v>
      </c>
      <c r="F322">
        <v>23.6555</v>
      </c>
      <c r="G322">
        <v>31.865400000000001</v>
      </c>
      <c r="H322">
        <v>27.400300000000001</v>
      </c>
      <c r="I322">
        <v>55.6616</v>
      </c>
      <c r="J322">
        <v>54.632899999999999</v>
      </c>
      <c r="K322">
        <v>51.812052000000001</v>
      </c>
      <c r="L322">
        <v>10170.51</v>
      </c>
      <c r="M322">
        <v>3.8441000000000001</v>
      </c>
      <c r="O322" s="6">
        <f t="shared" si="113"/>
        <v>5.886064971825089E-4</v>
      </c>
      <c r="P322" s="6">
        <f t="shared" si="114"/>
        <v>3.8337569398105842E-4</v>
      </c>
      <c r="Q322" s="6">
        <f t="shared" si="115"/>
        <v>1.7772603204464499E-3</v>
      </c>
      <c r="R322" s="6">
        <f t="shared" si="116"/>
        <v>3.0203204105694326E-3</v>
      </c>
      <c r="S322" s="6">
        <f t="shared" si="117"/>
        <v>4.740081294942522E-3</v>
      </c>
      <c r="T322" s="6">
        <f t="shared" si="118"/>
        <v>-7.1499802434760173E-4</v>
      </c>
      <c r="U322" s="6">
        <f t="shared" si="119"/>
        <v>7.8527912107184683E-4</v>
      </c>
      <c r="V322" s="6">
        <f t="shared" si="120"/>
        <v>1.9766184012404153E-4</v>
      </c>
      <c r="W322" s="6">
        <f t="shared" si="121"/>
        <v>1.2242033057154877E-3</v>
      </c>
      <c r="X322" s="6">
        <f t="shared" si="122"/>
        <v>-1.9715462478109291E-4</v>
      </c>
      <c r="Y322" s="6">
        <f t="shared" si="123"/>
        <v>-1.4567584484238782E-2</v>
      </c>
      <c r="Z322" s="6">
        <f t="shared" si="136"/>
        <v>0.45099999999999918</v>
      </c>
      <c r="AA322" s="6">
        <f t="shared" si="124"/>
        <v>1.4969592557689815E-4</v>
      </c>
      <c r="AC322" s="6">
        <f t="shared" si="125"/>
        <v>4.3891057160561076E-4</v>
      </c>
      <c r="AD322" s="6">
        <f t="shared" si="126"/>
        <v>2.3367976840416027E-4</v>
      </c>
      <c r="AE322" s="6">
        <f t="shared" si="127"/>
        <v>1.6275643948695517E-3</v>
      </c>
      <c r="AF322" s="6">
        <f t="shared" si="128"/>
        <v>2.8706244849925344E-3</v>
      </c>
      <c r="AG322" s="6">
        <f t="shared" si="129"/>
        <v>4.5903853693656238E-3</v>
      </c>
      <c r="AH322" s="6">
        <f t="shared" si="130"/>
        <v>-8.6469394992449988E-4</v>
      </c>
      <c r="AI322" s="6">
        <f t="shared" si="131"/>
        <v>6.3558319549494868E-4</v>
      </c>
      <c r="AJ322" s="6">
        <f t="shared" si="132"/>
        <v>4.7965914547143385E-5</v>
      </c>
      <c r="AK322" s="6">
        <f t="shared" si="133"/>
        <v>1.0745073801385896E-3</v>
      </c>
      <c r="AL322" s="6">
        <f t="shared" si="134"/>
        <v>-3.4685055035799106E-4</v>
      </c>
      <c r="AM322" s="6">
        <f t="shared" si="135"/>
        <v>-1.4717280409815681E-2</v>
      </c>
      <c r="AN322" s="6"/>
      <c r="AO322" s="6"/>
      <c r="AP322" s="6"/>
    </row>
    <row r="323" spans="1:42" x14ac:dyDescent="0.35">
      <c r="A323" s="7">
        <v>45279</v>
      </c>
      <c r="B323">
        <v>54.195799999999998</v>
      </c>
      <c r="C323">
        <v>56.3416</v>
      </c>
      <c r="D323">
        <v>25.938800000000001</v>
      </c>
      <c r="E323">
        <v>28.838000000000001</v>
      </c>
      <c r="F323">
        <v>23.543900000000001</v>
      </c>
      <c r="G323">
        <v>31.888200000000001</v>
      </c>
      <c r="H323">
        <v>27.378799999999998</v>
      </c>
      <c r="I323">
        <v>55.650599999999997</v>
      </c>
      <c r="J323">
        <v>54.566099999999999</v>
      </c>
      <c r="K323">
        <v>51.822268999999999</v>
      </c>
      <c r="L323">
        <v>10320.86</v>
      </c>
      <c r="M323">
        <v>3.9342999999999999</v>
      </c>
      <c r="O323" s="6">
        <f t="shared" si="113"/>
        <v>3.9132730098612178E-4</v>
      </c>
      <c r="P323" s="6">
        <f t="shared" si="114"/>
        <v>1.3382788631917109E-3</v>
      </c>
      <c r="Q323" s="6">
        <f t="shared" si="115"/>
        <v>-2.3653573228000768E-3</v>
      </c>
      <c r="R323" s="6">
        <f t="shared" si="116"/>
        <v>1.8899651190260602E-3</v>
      </c>
      <c r="S323" s="6">
        <f t="shared" si="117"/>
        <v>-2.335515979174918E-4</v>
      </c>
      <c r="T323" s="6">
        <f t="shared" si="118"/>
        <v>2.8681951127464966E-3</v>
      </c>
      <c r="U323" s="6">
        <f t="shared" si="119"/>
        <v>7.8223807817989766E-4</v>
      </c>
      <c r="V323" s="6">
        <f t="shared" si="120"/>
        <v>1.3891538037982265E-3</v>
      </c>
      <c r="W323" s="6">
        <f t="shared" si="121"/>
        <v>3.8781866717689795E-3</v>
      </c>
      <c r="X323" s="6">
        <f t="shared" si="122"/>
        <v>1.5797673201305429E-3</v>
      </c>
      <c r="Y323" s="6">
        <f t="shared" si="123"/>
        <v>5.9464806990354724E-3</v>
      </c>
      <c r="Z323" s="6">
        <f t="shared" si="136"/>
        <v>-1.6000000000000458E-2</v>
      </c>
      <c r="AA323" s="6">
        <f t="shared" si="124"/>
        <v>1.5314181532066762E-4</v>
      </c>
      <c r="AC323" s="6">
        <f t="shared" si="125"/>
        <v>2.3818548566545417E-4</v>
      </c>
      <c r="AD323" s="6">
        <f t="shared" si="126"/>
        <v>1.1851370478710432E-3</v>
      </c>
      <c r="AE323" s="6">
        <f t="shared" si="127"/>
        <v>-2.5184991381207444E-3</v>
      </c>
      <c r="AF323" s="6">
        <f t="shared" si="128"/>
        <v>1.7368233037053926E-3</v>
      </c>
      <c r="AG323" s="6">
        <f t="shared" si="129"/>
        <v>-3.8669341323815942E-4</v>
      </c>
      <c r="AH323" s="6">
        <f t="shared" si="130"/>
        <v>2.715053297425829E-3</v>
      </c>
      <c r="AI323" s="6">
        <f t="shared" si="131"/>
        <v>6.2909626285923004E-4</v>
      </c>
      <c r="AJ323" s="6">
        <f t="shared" si="132"/>
        <v>1.2360119884775589E-3</v>
      </c>
      <c r="AK323" s="6">
        <f t="shared" si="133"/>
        <v>3.7250448564483118E-3</v>
      </c>
      <c r="AL323" s="6">
        <f t="shared" si="134"/>
        <v>1.4266255048098753E-3</v>
      </c>
      <c r="AM323" s="6">
        <f t="shared" si="135"/>
        <v>5.7933388837148048E-3</v>
      </c>
      <c r="AN323" s="6"/>
      <c r="AO323" s="6"/>
      <c r="AP323" s="6"/>
    </row>
    <row r="324" spans="1:42" x14ac:dyDescent="0.35">
      <c r="A324" s="7">
        <v>45278</v>
      </c>
      <c r="B324">
        <v>54.174599999999998</v>
      </c>
      <c r="C324">
        <v>56.266300000000001</v>
      </c>
      <c r="D324">
        <v>26.000299999999999</v>
      </c>
      <c r="E324">
        <v>28.7836</v>
      </c>
      <c r="F324">
        <v>23.549399999999999</v>
      </c>
      <c r="G324">
        <v>31.797000000000001</v>
      </c>
      <c r="H324">
        <v>27.357399999999998</v>
      </c>
      <c r="I324">
        <v>55.573399999999999</v>
      </c>
      <c r="J324">
        <v>54.3553</v>
      </c>
      <c r="K324">
        <v>51.740530999999997</v>
      </c>
      <c r="L324">
        <v>10259.85</v>
      </c>
      <c r="M324">
        <v>3.9310999999999998</v>
      </c>
      <c r="O324" s="6">
        <f t="shared" si="113"/>
        <v>3.9148049799275775E-4</v>
      </c>
      <c r="P324" s="6">
        <f t="shared" si="114"/>
        <v>0</v>
      </c>
      <c r="Q324" s="6">
        <f t="shared" si="115"/>
        <v>3.9245712790636489E-4</v>
      </c>
      <c r="R324" s="6">
        <f t="shared" si="116"/>
        <v>1.1373557001692625E-3</v>
      </c>
      <c r="S324" s="6">
        <f t="shared" si="117"/>
        <v>-1.1918142296681866E-3</v>
      </c>
      <c r="T324" s="6">
        <f t="shared" si="118"/>
        <v>-7.1025405724778334E-4</v>
      </c>
      <c r="U324" s="6">
        <f t="shared" si="119"/>
        <v>6.547303352291145E-4</v>
      </c>
      <c r="V324" s="6">
        <f t="shared" si="120"/>
        <v>-1.3872267325060195E-3</v>
      </c>
      <c r="W324" s="6">
        <f t="shared" si="121"/>
        <v>5.209196163971086E-4</v>
      </c>
      <c r="X324" s="6">
        <f t="shared" si="122"/>
        <v>0</v>
      </c>
      <c r="Y324" s="6">
        <f t="shared" si="123"/>
        <v>4.5400784061848665E-3</v>
      </c>
      <c r="Z324" s="6">
        <f t="shared" si="136"/>
        <v>-0.11149999999999993</v>
      </c>
      <c r="AA324" s="6">
        <f t="shared" si="124"/>
        <v>1.5301961743130477E-4</v>
      </c>
      <c r="AC324" s="6">
        <f t="shared" si="125"/>
        <v>2.3846088056145298E-4</v>
      </c>
      <c r="AD324" s="6">
        <f t="shared" si="126"/>
        <v>-1.5301961743130477E-4</v>
      </c>
      <c r="AE324" s="6">
        <f t="shared" si="127"/>
        <v>2.3943751047506012E-4</v>
      </c>
      <c r="AF324" s="6">
        <f t="shared" si="128"/>
        <v>9.843360827379577E-4</v>
      </c>
      <c r="AG324" s="6">
        <f t="shared" si="129"/>
        <v>-1.3448338470994914E-3</v>
      </c>
      <c r="AH324" s="6">
        <f t="shared" si="130"/>
        <v>-8.6327367467908811E-4</v>
      </c>
      <c r="AI324" s="6">
        <f t="shared" si="131"/>
        <v>5.0171071779780974E-4</v>
      </c>
      <c r="AJ324" s="6">
        <f t="shared" si="132"/>
        <v>-1.5402463499373242E-3</v>
      </c>
      <c r="AK324" s="6">
        <f t="shared" si="133"/>
        <v>3.6789999896580383E-4</v>
      </c>
      <c r="AL324" s="6">
        <f t="shared" si="134"/>
        <v>-1.5301961743130477E-4</v>
      </c>
      <c r="AM324" s="6">
        <f t="shared" si="135"/>
        <v>4.3870587887535617E-3</v>
      </c>
      <c r="AN324" s="6"/>
      <c r="AO324" s="6"/>
      <c r="AP324" s="6"/>
    </row>
    <row r="325" spans="1:42" x14ac:dyDescent="0.35">
      <c r="A325" s="7">
        <v>45275</v>
      </c>
      <c r="B325">
        <v>54.153399999999998</v>
      </c>
      <c r="C325">
        <v>56.266300000000001</v>
      </c>
      <c r="D325">
        <v>25.990100000000002</v>
      </c>
      <c r="E325">
        <v>28.750900000000001</v>
      </c>
      <c r="F325">
        <v>23.577500000000001</v>
      </c>
      <c r="G325">
        <v>31.819600000000001</v>
      </c>
      <c r="H325">
        <v>27.339500000000001</v>
      </c>
      <c r="I325">
        <v>55.650599999999997</v>
      </c>
      <c r="J325">
        <v>54.326999999999998</v>
      </c>
      <c r="K325">
        <v>51.740530999999997</v>
      </c>
      <c r="L325">
        <v>10213.48</v>
      </c>
      <c r="M325">
        <v>3.9087999999999998</v>
      </c>
      <c r="O325" s="6">
        <f t="shared" ref="O325:O388" si="137">B325/B326-1</f>
        <v>1.1776733832873365E-3</v>
      </c>
      <c r="P325" s="6">
        <f t="shared" ref="P325:P388" si="138">C325/C326-1</f>
        <v>1.34185428601441E-3</v>
      </c>
      <c r="Q325" s="6">
        <f t="shared" ref="Q325:Q388" si="139">D325/D326-1</f>
        <v>1.9197927549026161E-3</v>
      </c>
      <c r="R325" s="6">
        <f t="shared" ref="R325:R388" si="140">E325/E326-1</f>
        <v>4.4017621022256481E-3</v>
      </c>
      <c r="S325" s="6">
        <f t="shared" ref="S325:S388" si="141">F325/F326-1</f>
        <v>1.4271212500902575E-3</v>
      </c>
      <c r="T325" s="6">
        <f t="shared" ref="T325:T388" si="142">G325/G326-1</f>
        <v>1.066517333266237E-3</v>
      </c>
      <c r="U325" s="6">
        <f t="shared" ref="U325:U388" si="143">H325/H326-1</f>
        <v>1.3625225713584932E-3</v>
      </c>
      <c r="V325" s="6">
        <f t="shared" ref="V325:V388" si="144">I325/I326-1</f>
        <v>2.7821724730701103E-3</v>
      </c>
      <c r="W325" s="6">
        <f t="shared" ref="W325:W388" si="145">J325/J326-1</f>
        <v>5.6644638196257091E-3</v>
      </c>
      <c r="X325" s="6">
        <f t="shared" ref="X325:X388" si="146">K325/K326-1</f>
        <v>1.2654247284089593E-3</v>
      </c>
      <c r="Y325" s="6">
        <f t="shared" ref="Y325:Y388" si="147">L325/L326-1</f>
        <v>-2.0560639690581084E-5</v>
      </c>
      <c r="Z325" s="6">
        <f t="shared" si="136"/>
        <v>-2.1999999999999797E-2</v>
      </c>
      <c r="AA325" s="6">
        <f t="shared" ref="AA325:AA388" si="148">(1+M325/100)^(1/252)-1</f>
        <v>1.5216794682149093E-4</v>
      </c>
      <c r="AC325" s="6">
        <f t="shared" ref="AC325:AC388" si="149">O325-$AA325</f>
        <v>1.0255054364658456E-3</v>
      </c>
      <c r="AD325" s="6">
        <f t="shared" ref="AD325:AD388" si="150">P325-$AA325</f>
        <v>1.1896863391929191E-3</v>
      </c>
      <c r="AE325" s="6">
        <f t="shared" ref="AE325:AE388" si="151">Q325-$AA325</f>
        <v>1.7676248080811252E-3</v>
      </c>
      <c r="AF325" s="6">
        <f t="shared" ref="AF325:AF388" si="152">R325-$AA325</f>
        <v>4.2495941554041572E-3</v>
      </c>
      <c r="AG325" s="6">
        <f t="shared" ref="AG325:AG388" si="153">S325-$AA325</f>
        <v>1.2749533032687665E-3</v>
      </c>
      <c r="AH325" s="6">
        <f t="shared" ref="AH325:AH388" si="154">T325-$AA325</f>
        <v>9.1434938644474606E-4</v>
      </c>
      <c r="AI325" s="6">
        <f t="shared" ref="AI325:AI388" si="155">U325-$AA325</f>
        <v>1.2103546245370023E-3</v>
      </c>
      <c r="AJ325" s="6">
        <f t="shared" ref="AJ325:AJ388" si="156">V325-$AA325</f>
        <v>2.6300045262486194E-3</v>
      </c>
      <c r="AK325" s="6">
        <f t="shared" ref="AK325:AK388" si="157">W325-$AA325</f>
        <v>5.5122958728042182E-3</v>
      </c>
      <c r="AL325" s="6">
        <f t="shared" ref="AL325:AL388" si="158">X325-$AA325</f>
        <v>1.1132567815874683E-3</v>
      </c>
      <c r="AM325" s="6">
        <f t="shared" ref="AM325:AM388" si="159">Y325-$AA325</f>
        <v>-1.7272858651207201E-4</v>
      </c>
      <c r="AN325" s="6"/>
      <c r="AO325" s="6"/>
      <c r="AP325" s="6"/>
    </row>
    <row r="326" spans="1:42" x14ac:dyDescent="0.35">
      <c r="A326" s="7">
        <v>45274</v>
      </c>
      <c r="B326">
        <v>54.089700000000001</v>
      </c>
      <c r="C326">
        <v>56.190899999999999</v>
      </c>
      <c r="D326">
        <v>25.940300000000001</v>
      </c>
      <c r="E326">
        <v>28.6249</v>
      </c>
      <c r="F326">
        <v>23.543900000000001</v>
      </c>
      <c r="G326">
        <v>31.785699999999999</v>
      </c>
      <c r="H326">
        <v>27.302299999999999</v>
      </c>
      <c r="I326">
        <v>55.496200000000002</v>
      </c>
      <c r="J326">
        <v>54.021000000000001</v>
      </c>
      <c r="K326">
        <v>51.675139999999999</v>
      </c>
      <c r="L326">
        <v>10213.69</v>
      </c>
      <c r="M326">
        <v>3.9043999999999999</v>
      </c>
      <c r="O326" s="6">
        <f t="shared" si="137"/>
        <v>1.1790619331433216E-3</v>
      </c>
      <c r="P326" s="6">
        <f t="shared" si="138"/>
        <v>-1.3400561259582222E-3</v>
      </c>
      <c r="Q326" s="6">
        <f t="shared" si="139"/>
        <v>-3.160105593771334E-4</v>
      </c>
      <c r="R326" s="6">
        <f t="shared" si="140"/>
        <v>2.6445389395224339E-3</v>
      </c>
      <c r="S326" s="6">
        <f t="shared" si="141"/>
        <v>7.7386990596282068E-3</v>
      </c>
      <c r="T326" s="6">
        <f t="shared" si="142"/>
        <v>8.5959612626447246E-3</v>
      </c>
      <c r="U326" s="6">
        <f t="shared" si="143"/>
        <v>1.9416053046117376E-4</v>
      </c>
      <c r="V326" s="6">
        <f t="shared" si="144"/>
        <v>3.9838411078330083E-4</v>
      </c>
      <c r="W326" s="6">
        <f t="shared" si="145"/>
        <v>8.411208027330197E-4</v>
      </c>
      <c r="X326" s="6">
        <f t="shared" si="146"/>
        <v>1.9777792820807605E-5</v>
      </c>
      <c r="Y326" s="6">
        <f t="shared" si="147"/>
        <v>2.8779366048794497E-3</v>
      </c>
      <c r="Z326" s="6">
        <f t="shared" si="136"/>
        <v>0.3300000000000014</v>
      </c>
      <c r="AA326" s="6">
        <f t="shared" si="148"/>
        <v>1.5199988268621567E-4</v>
      </c>
      <c r="AC326" s="6">
        <f t="shared" si="149"/>
        <v>1.027062050457106E-3</v>
      </c>
      <c r="AD326" s="6">
        <f t="shared" si="150"/>
        <v>-1.4920560086444379E-3</v>
      </c>
      <c r="AE326" s="6">
        <f t="shared" si="151"/>
        <v>-4.6801044206334907E-4</v>
      </c>
      <c r="AF326" s="6">
        <f t="shared" si="152"/>
        <v>2.4925390568362182E-3</v>
      </c>
      <c r="AG326" s="6">
        <f t="shared" si="153"/>
        <v>7.5866991769419911E-3</v>
      </c>
      <c r="AH326" s="6">
        <f t="shared" si="154"/>
        <v>8.4439613799585089E-3</v>
      </c>
      <c r="AI326" s="6">
        <f t="shared" si="155"/>
        <v>4.2160647774958093E-5</v>
      </c>
      <c r="AJ326" s="6">
        <f t="shared" si="156"/>
        <v>2.4638422809708516E-4</v>
      </c>
      <c r="AK326" s="6">
        <f t="shared" si="157"/>
        <v>6.8912092004680403E-4</v>
      </c>
      <c r="AL326" s="6">
        <f t="shared" si="158"/>
        <v>-1.3222208986540807E-4</v>
      </c>
      <c r="AM326" s="6">
        <f t="shared" si="159"/>
        <v>2.725936722193234E-3</v>
      </c>
      <c r="AN326" s="6"/>
      <c r="AO326" s="6"/>
      <c r="AP326" s="6"/>
    </row>
    <row r="327" spans="1:42" x14ac:dyDescent="0.35">
      <c r="A327" s="7">
        <v>45273</v>
      </c>
      <c r="B327">
        <v>54.026000000000003</v>
      </c>
      <c r="C327">
        <v>56.266300000000001</v>
      </c>
      <c r="D327">
        <v>25.948499999999999</v>
      </c>
      <c r="E327">
        <v>28.549399999999999</v>
      </c>
      <c r="F327">
        <v>23.363099999999999</v>
      </c>
      <c r="G327">
        <v>31.514800000000001</v>
      </c>
      <c r="H327">
        <v>27.297000000000001</v>
      </c>
      <c r="I327">
        <v>55.4741</v>
      </c>
      <c r="J327">
        <v>53.9756</v>
      </c>
      <c r="K327">
        <v>51.674118</v>
      </c>
      <c r="L327">
        <v>10184.379999999999</v>
      </c>
      <c r="M327">
        <v>3.9704000000000002</v>
      </c>
      <c r="O327" s="6">
        <f t="shared" si="137"/>
        <v>-1.0724058871385278E-3</v>
      </c>
      <c r="P327" s="6">
        <f t="shared" si="138"/>
        <v>2.1105012128703748E-3</v>
      </c>
      <c r="Q327" s="6">
        <f t="shared" si="139"/>
        <v>3.9324088317260752E-4</v>
      </c>
      <c r="R327" s="6">
        <f t="shared" si="140"/>
        <v>-1.1335885073718854E-3</v>
      </c>
      <c r="S327" s="6">
        <f t="shared" si="141"/>
        <v>1.6909978846204154E-2</v>
      </c>
      <c r="T327" s="6">
        <f t="shared" si="142"/>
        <v>3.2343091439268612E-3</v>
      </c>
      <c r="U327" s="6">
        <f t="shared" si="143"/>
        <v>3.8847191274782311E-4</v>
      </c>
      <c r="V327" s="6">
        <f t="shared" si="144"/>
        <v>1.9833006088743055E-4</v>
      </c>
      <c r="W327" s="6">
        <f t="shared" si="145"/>
        <v>4.207373468338993E-4</v>
      </c>
      <c r="X327" s="6">
        <f t="shared" si="146"/>
        <v>1.977589729431628E-4</v>
      </c>
      <c r="Y327" s="6">
        <f t="shared" si="147"/>
        <v>1.3669697741822251E-2</v>
      </c>
      <c r="Z327" s="6">
        <f t="shared" si="136"/>
        <v>1.2464999999999971</v>
      </c>
      <c r="AA327" s="6">
        <f t="shared" si="148"/>
        <v>1.5452010072336542E-4</v>
      </c>
      <c r="AC327" s="6">
        <f t="shared" si="149"/>
        <v>-1.2269259878618932E-3</v>
      </c>
      <c r="AD327" s="6">
        <f t="shared" si="150"/>
        <v>1.9559811121470094E-3</v>
      </c>
      <c r="AE327" s="6">
        <f t="shared" si="151"/>
        <v>2.3872078244924211E-4</v>
      </c>
      <c r="AF327" s="6">
        <f t="shared" si="152"/>
        <v>-1.2881086080952509E-3</v>
      </c>
      <c r="AG327" s="6">
        <f t="shared" si="153"/>
        <v>1.6755458745480789E-2</v>
      </c>
      <c r="AH327" s="6">
        <f t="shared" si="154"/>
        <v>3.0797890432034958E-3</v>
      </c>
      <c r="AI327" s="6">
        <f t="shared" si="155"/>
        <v>2.3395181202445769E-4</v>
      </c>
      <c r="AJ327" s="6">
        <f t="shared" si="156"/>
        <v>4.3809960164065131E-5</v>
      </c>
      <c r="AK327" s="6">
        <f t="shared" si="157"/>
        <v>2.6621724611053388E-4</v>
      </c>
      <c r="AL327" s="6">
        <f t="shared" si="158"/>
        <v>4.3238872219797386E-5</v>
      </c>
      <c r="AM327" s="6">
        <f t="shared" si="159"/>
        <v>1.3515177641098886E-2</v>
      </c>
      <c r="AN327" s="6"/>
      <c r="AO327" s="6"/>
      <c r="AP327" s="6"/>
    </row>
    <row r="328" spans="1:42" x14ac:dyDescent="0.35">
      <c r="A328" s="7">
        <v>45272</v>
      </c>
      <c r="B328">
        <v>54.084000000000003</v>
      </c>
      <c r="C328">
        <v>56.147799999999997</v>
      </c>
      <c r="D328">
        <v>25.938300000000002</v>
      </c>
      <c r="E328">
        <v>28.581800000000001</v>
      </c>
      <c r="F328">
        <v>22.974599999999999</v>
      </c>
      <c r="G328">
        <v>31.4132</v>
      </c>
      <c r="H328">
        <v>27.2864</v>
      </c>
      <c r="I328">
        <v>55.463099999999997</v>
      </c>
      <c r="J328">
        <v>53.9529</v>
      </c>
      <c r="K328">
        <v>51.663901000000003</v>
      </c>
      <c r="L328">
        <v>10047.040000000001</v>
      </c>
      <c r="M328">
        <v>4.2196999999999996</v>
      </c>
      <c r="O328" s="6">
        <f t="shared" si="137"/>
        <v>-1.9410476111236807E-4</v>
      </c>
      <c r="P328" s="6">
        <f t="shared" si="138"/>
        <v>9.5910436053747716E-4</v>
      </c>
      <c r="Q328" s="6">
        <f t="shared" si="139"/>
        <v>-3.9308630556667001E-4</v>
      </c>
      <c r="R328" s="6">
        <f t="shared" si="140"/>
        <v>1.5137392864401633E-3</v>
      </c>
      <c r="S328" s="6">
        <f t="shared" si="141"/>
        <v>2.1723199329981568E-3</v>
      </c>
      <c r="T328" s="6">
        <f t="shared" si="142"/>
        <v>7.1677280213577887E-4</v>
      </c>
      <c r="U328" s="6">
        <f t="shared" si="143"/>
        <v>3.8862288182195392E-4</v>
      </c>
      <c r="V328" s="6">
        <f t="shared" si="144"/>
        <v>-1.9829073387400697E-4</v>
      </c>
      <c r="W328" s="6">
        <f t="shared" si="145"/>
        <v>6.3057666235777354E-4</v>
      </c>
      <c r="X328" s="6">
        <f t="shared" si="146"/>
        <v>2.1956317363547306E-4</v>
      </c>
      <c r="Y328" s="6">
        <f t="shared" si="147"/>
        <v>4.6397030590044075E-3</v>
      </c>
      <c r="Z328" s="6">
        <f t="shared" si="136"/>
        <v>0.13200000000000323</v>
      </c>
      <c r="AA328" s="6">
        <f t="shared" si="148"/>
        <v>1.6402529576775571E-4</v>
      </c>
      <c r="AC328" s="6">
        <f t="shared" si="149"/>
        <v>-3.5813005688012378E-4</v>
      </c>
      <c r="AD328" s="6">
        <f t="shared" si="150"/>
        <v>7.9507906476972146E-4</v>
      </c>
      <c r="AE328" s="6">
        <f t="shared" si="151"/>
        <v>-5.5711160133442572E-4</v>
      </c>
      <c r="AF328" s="6">
        <f t="shared" si="152"/>
        <v>1.3497139906724076E-3</v>
      </c>
      <c r="AG328" s="6">
        <f t="shared" si="153"/>
        <v>2.0082946372304011E-3</v>
      </c>
      <c r="AH328" s="6">
        <f t="shared" si="154"/>
        <v>5.5274750636802317E-4</v>
      </c>
      <c r="AI328" s="6">
        <f t="shared" si="155"/>
        <v>2.2459758605419822E-4</v>
      </c>
      <c r="AJ328" s="6">
        <f t="shared" si="156"/>
        <v>-3.6231602964176268E-4</v>
      </c>
      <c r="AK328" s="6">
        <f t="shared" si="157"/>
        <v>4.6655136659001784E-4</v>
      </c>
      <c r="AL328" s="6">
        <f t="shared" si="158"/>
        <v>5.5537877867717356E-5</v>
      </c>
      <c r="AM328" s="6">
        <f t="shared" si="159"/>
        <v>4.4756777632366518E-3</v>
      </c>
      <c r="AN328" s="6"/>
      <c r="AO328" s="6"/>
      <c r="AP328" s="6"/>
    </row>
    <row r="329" spans="1:42" x14ac:dyDescent="0.35">
      <c r="A329" s="7">
        <v>45271</v>
      </c>
      <c r="B329">
        <v>54.094499999999996</v>
      </c>
      <c r="C329">
        <v>56.094000000000001</v>
      </c>
      <c r="D329">
        <v>25.948499999999999</v>
      </c>
      <c r="E329">
        <v>28.538599999999999</v>
      </c>
      <c r="F329">
        <v>22.924800000000001</v>
      </c>
      <c r="G329">
        <v>31.390699999999999</v>
      </c>
      <c r="H329">
        <v>27.2758</v>
      </c>
      <c r="I329">
        <v>55.4741</v>
      </c>
      <c r="J329">
        <v>53.918900000000001</v>
      </c>
      <c r="K329">
        <v>51.652560000000001</v>
      </c>
      <c r="L329">
        <v>10000.64</v>
      </c>
      <c r="M329">
        <v>4.2461000000000002</v>
      </c>
      <c r="O329" s="6">
        <f t="shared" si="137"/>
        <v>5.8450434586365674E-4</v>
      </c>
      <c r="P329" s="6">
        <f t="shared" si="138"/>
        <v>-1.9163121400243011E-3</v>
      </c>
      <c r="Q329" s="6">
        <f t="shared" si="139"/>
        <v>1.5748213851480841E-3</v>
      </c>
      <c r="R329" s="6">
        <f t="shared" si="140"/>
        <v>7.5744292877932828E-4</v>
      </c>
      <c r="S329" s="6">
        <f t="shared" si="141"/>
        <v>-1.9373685745756042E-3</v>
      </c>
      <c r="T329" s="6">
        <f t="shared" si="142"/>
        <v>5.4185512069016006E-4</v>
      </c>
      <c r="U329" s="6">
        <f t="shared" si="143"/>
        <v>3.9244308658314964E-4</v>
      </c>
      <c r="V329" s="6">
        <f t="shared" si="144"/>
        <v>5.9703107808295464E-4</v>
      </c>
      <c r="W329" s="6">
        <f t="shared" si="145"/>
        <v>6.9783023052516491E-4</v>
      </c>
      <c r="X329" s="6">
        <f t="shared" si="146"/>
        <v>1.0673387820741009E-3</v>
      </c>
      <c r="Y329" s="6">
        <f t="shared" si="147"/>
        <v>3.9291271394870098E-3</v>
      </c>
      <c r="Z329" s="6">
        <f t="shared" si="136"/>
        <v>-3.4499999999999531E-2</v>
      </c>
      <c r="AA329" s="6">
        <f t="shared" si="148"/>
        <v>1.6503053635474885E-4</v>
      </c>
      <c r="AC329" s="6">
        <f t="shared" si="149"/>
        <v>4.1947380950890789E-4</v>
      </c>
      <c r="AD329" s="6">
        <f t="shared" si="150"/>
        <v>-2.0813426763790499E-3</v>
      </c>
      <c r="AE329" s="6">
        <f t="shared" si="151"/>
        <v>1.4097908487933353E-3</v>
      </c>
      <c r="AF329" s="6">
        <f t="shared" si="152"/>
        <v>5.9241239242457944E-4</v>
      </c>
      <c r="AG329" s="6">
        <f t="shared" si="153"/>
        <v>-2.102399110930353E-3</v>
      </c>
      <c r="AH329" s="6">
        <f t="shared" si="154"/>
        <v>3.7682458433541122E-4</v>
      </c>
      <c r="AI329" s="6">
        <f t="shared" si="155"/>
        <v>2.2741255022840079E-4</v>
      </c>
      <c r="AJ329" s="6">
        <f t="shared" si="156"/>
        <v>4.3200054172820579E-4</v>
      </c>
      <c r="AK329" s="6">
        <f t="shared" si="157"/>
        <v>5.3279969417041606E-4</v>
      </c>
      <c r="AL329" s="6">
        <f t="shared" si="158"/>
        <v>9.0230824571935209E-4</v>
      </c>
      <c r="AM329" s="6">
        <f t="shared" si="159"/>
        <v>3.7640966031322609E-3</v>
      </c>
      <c r="AN329" s="6"/>
      <c r="AO329" s="6"/>
      <c r="AP329" s="6"/>
    </row>
    <row r="330" spans="1:42" x14ac:dyDescent="0.35">
      <c r="A330" s="7">
        <v>45268</v>
      </c>
      <c r="B330">
        <v>54.062899999999999</v>
      </c>
      <c r="C330">
        <v>56.201700000000002</v>
      </c>
      <c r="D330">
        <v>25.907699999999998</v>
      </c>
      <c r="E330">
        <v>28.516999999999999</v>
      </c>
      <c r="F330">
        <v>22.9693</v>
      </c>
      <c r="G330">
        <v>31.373699999999999</v>
      </c>
      <c r="H330">
        <v>27.2651</v>
      </c>
      <c r="I330">
        <v>55.441000000000003</v>
      </c>
      <c r="J330">
        <v>53.881300000000003</v>
      </c>
      <c r="K330">
        <v>51.597487999999998</v>
      </c>
      <c r="L330">
        <v>9961.5</v>
      </c>
      <c r="M330">
        <v>4.2392000000000003</v>
      </c>
      <c r="O330" s="6">
        <f t="shared" si="137"/>
        <v>1.96106363651527E-4</v>
      </c>
      <c r="P330" s="6">
        <f t="shared" si="138"/>
        <v>1.9199914429350873E-3</v>
      </c>
      <c r="Q330" s="6">
        <f t="shared" si="139"/>
        <v>1.5773053593588493E-3</v>
      </c>
      <c r="R330" s="6">
        <f t="shared" si="140"/>
        <v>2.6580969994443038E-3</v>
      </c>
      <c r="S330" s="6">
        <f t="shared" si="141"/>
        <v>-2.1807597906122744E-3</v>
      </c>
      <c r="T330" s="6">
        <f t="shared" si="142"/>
        <v>-1.8164783265461892E-4</v>
      </c>
      <c r="U330" s="6">
        <f t="shared" si="143"/>
        <v>7.7815584406049076E-4</v>
      </c>
      <c r="V330" s="6">
        <f t="shared" si="144"/>
        <v>1.9934683638558326E-3</v>
      </c>
      <c r="W330" s="6">
        <f t="shared" si="145"/>
        <v>5.6452167001852516E-4</v>
      </c>
      <c r="X330" s="6">
        <f t="shared" si="146"/>
        <v>1.5844366529083054E-4</v>
      </c>
      <c r="Y330" s="6">
        <f t="shared" si="147"/>
        <v>4.1186858912329871E-3</v>
      </c>
      <c r="Z330" s="6">
        <f t="shared" si="136"/>
        <v>-0.52250000000000352</v>
      </c>
      <c r="AA330" s="6">
        <f t="shared" si="148"/>
        <v>1.6476782749741403E-4</v>
      </c>
      <c r="AC330" s="6">
        <f t="shared" si="149"/>
        <v>3.1338536154112973E-5</v>
      </c>
      <c r="AD330" s="6">
        <f t="shared" si="150"/>
        <v>1.7552236154376732E-3</v>
      </c>
      <c r="AE330" s="6">
        <f t="shared" si="151"/>
        <v>1.4125375318614353E-3</v>
      </c>
      <c r="AF330" s="6">
        <f t="shared" si="152"/>
        <v>2.4933291719468897E-3</v>
      </c>
      <c r="AG330" s="6">
        <f t="shared" si="153"/>
        <v>-2.3455276181096885E-3</v>
      </c>
      <c r="AH330" s="6">
        <f t="shared" si="154"/>
        <v>-3.4641566015203296E-4</v>
      </c>
      <c r="AI330" s="6">
        <f t="shared" si="155"/>
        <v>6.1338801656307673E-4</v>
      </c>
      <c r="AJ330" s="6">
        <f t="shared" si="156"/>
        <v>1.8287005363584186E-3</v>
      </c>
      <c r="AK330" s="6">
        <f t="shared" si="157"/>
        <v>3.9975384252111112E-4</v>
      </c>
      <c r="AL330" s="6">
        <f t="shared" si="158"/>
        <v>-6.3241622065834946E-6</v>
      </c>
      <c r="AM330" s="6">
        <f t="shared" si="159"/>
        <v>3.9539180637355731E-3</v>
      </c>
      <c r="AN330" s="6"/>
      <c r="AO330" s="6"/>
      <c r="AP330" s="6"/>
    </row>
    <row r="331" spans="1:42" x14ac:dyDescent="0.35">
      <c r="A331" s="7">
        <v>45267</v>
      </c>
      <c r="B331">
        <v>54.052300000000002</v>
      </c>
      <c r="C331">
        <v>56.094000000000001</v>
      </c>
      <c r="D331">
        <v>25.866900000000001</v>
      </c>
      <c r="E331">
        <v>28.441400000000002</v>
      </c>
      <c r="F331">
        <v>23.019500000000001</v>
      </c>
      <c r="G331">
        <v>31.3794</v>
      </c>
      <c r="H331">
        <v>27.2439</v>
      </c>
      <c r="I331">
        <v>55.3307</v>
      </c>
      <c r="J331">
        <v>53.850900000000003</v>
      </c>
      <c r="K331">
        <v>51.589314000000002</v>
      </c>
      <c r="L331">
        <v>9920.64</v>
      </c>
      <c r="M331">
        <v>4.1346999999999996</v>
      </c>
      <c r="O331" s="6">
        <f t="shared" si="137"/>
        <v>6.8313851235024536E-4</v>
      </c>
      <c r="P331" s="6">
        <f t="shared" si="138"/>
        <v>-3.8313834858449969E-4</v>
      </c>
      <c r="Q331" s="6">
        <f t="shared" si="139"/>
        <v>7.8927514363646978E-4</v>
      </c>
      <c r="R331" s="6">
        <f t="shared" si="140"/>
        <v>-1.516608974673983E-3</v>
      </c>
      <c r="S331" s="6">
        <f t="shared" si="141"/>
        <v>-1.4488415774154273E-3</v>
      </c>
      <c r="T331" s="6">
        <f t="shared" si="142"/>
        <v>3.602385863346047E-4</v>
      </c>
      <c r="U331" s="6">
        <f t="shared" si="143"/>
        <v>1.9457681378631797E-4</v>
      </c>
      <c r="V331" s="6">
        <f t="shared" si="144"/>
        <v>-1.3933031210350277E-3</v>
      </c>
      <c r="W331" s="6">
        <f t="shared" si="145"/>
        <v>2.0988268857879966E-4</v>
      </c>
      <c r="X331" s="6">
        <f t="shared" si="146"/>
        <v>1.128171376171716E-3</v>
      </c>
      <c r="Y331" s="6">
        <f t="shared" si="147"/>
        <v>8.1285280951970407E-3</v>
      </c>
      <c r="Z331" s="6">
        <f t="shared" si="136"/>
        <v>-0.15599999999999614</v>
      </c>
      <c r="AA331" s="6">
        <f t="shared" si="148"/>
        <v>1.6078700191979323E-4</v>
      </c>
      <c r="AC331" s="6">
        <f t="shared" si="149"/>
        <v>5.2235151043045214E-4</v>
      </c>
      <c r="AD331" s="6">
        <f t="shared" si="150"/>
        <v>-5.4392535050429291E-4</v>
      </c>
      <c r="AE331" s="6">
        <f t="shared" si="151"/>
        <v>6.2848814171667655E-4</v>
      </c>
      <c r="AF331" s="6">
        <f t="shared" si="152"/>
        <v>-1.6773959765937763E-3</v>
      </c>
      <c r="AG331" s="6">
        <f t="shared" si="153"/>
        <v>-1.6096285793352205E-3</v>
      </c>
      <c r="AH331" s="6">
        <f t="shared" si="154"/>
        <v>1.9945158441481148E-4</v>
      </c>
      <c r="AI331" s="6">
        <f t="shared" si="155"/>
        <v>3.3789811866524744E-5</v>
      </c>
      <c r="AJ331" s="6">
        <f t="shared" si="156"/>
        <v>-1.554090122954821E-3</v>
      </c>
      <c r="AK331" s="6">
        <f t="shared" si="157"/>
        <v>4.9095686659006432E-5</v>
      </c>
      <c r="AL331" s="6">
        <f t="shared" si="158"/>
        <v>9.6738437425192281E-4</v>
      </c>
      <c r="AM331" s="6">
        <f t="shared" si="159"/>
        <v>7.9677410932772474E-3</v>
      </c>
      <c r="AN331" s="6"/>
      <c r="AO331" s="6"/>
      <c r="AP331" s="6"/>
    </row>
    <row r="332" spans="1:42" x14ac:dyDescent="0.35">
      <c r="A332" s="7">
        <v>45266</v>
      </c>
      <c r="B332">
        <v>54.0154</v>
      </c>
      <c r="C332">
        <v>56.115499999999997</v>
      </c>
      <c r="D332">
        <v>25.846499999999999</v>
      </c>
      <c r="E332">
        <v>28.4846</v>
      </c>
      <c r="F332">
        <v>23.052900000000001</v>
      </c>
      <c r="G332">
        <v>31.368099999999998</v>
      </c>
      <c r="H332">
        <v>27.238600000000002</v>
      </c>
      <c r="I332">
        <v>55.407899999999998</v>
      </c>
      <c r="J332">
        <v>53.839599999999997</v>
      </c>
      <c r="K332">
        <v>51.531177999999997</v>
      </c>
      <c r="L332">
        <v>9840.65</v>
      </c>
      <c r="M332">
        <v>4.1035000000000004</v>
      </c>
      <c r="O332" s="6">
        <f t="shared" si="137"/>
        <v>1.9442680201242624E-4</v>
      </c>
      <c r="P332" s="6">
        <f t="shared" si="138"/>
        <v>0</v>
      </c>
      <c r="Q332" s="6">
        <f t="shared" si="139"/>
        <v>-2.1658057492298655E-3</v>
      </c>
      <c r="R332" s="6">
        <f t="shared" si="140"/>
        <v>7.5887994940804226E-4</v>
      </c>
      <c r="S332" s="6">
        <f t="shared" si="141"/>
        <v>4.3742511708964038E-3</v>
      </c>
      <c r="T332" s="6">
        <f t="shared" si="142"/>
        <v>0</v>
      </c>
      <c r="U332" s="6">
        <f t="shared" si="143"/>
        <v>-1.9453896101506718E-4</v>
      </c>
      <c r="V332" s="6">
        <f t="shared" si="144"/>
        <v>1.9856706783216715E-4</v>
      </c>
      <c r="W332" s="6">
        <f t="shared" si="145"/>
        <v>6.3190448577832292E-4</v>
      </c>
      <c r="X332" s="6">
        <f t="shared" si="146"/>
        <v>-1.9625041226667417E-4</v>
      </c>
      <c r="Y332" s="6">
        <f t="shared" si="147"/>
        <v>-3.8789468942611594E-3</v>
      </c>
      <c r="Z332" s="6">
        <f t="shared" si="136"/>
        <v>0.15749999999999709</v>
      </c>
      <c r="AA332" s="6">
        <f t="shared" si="148"/>
        <v>1.595976969981372E-4</v>
      </c>
      <c r="AC332" s="6">
        <f t="shared" si="149"/>
        <v>3.4829105014289041E-5</v>
      </c>
      <c r="AD332" s="6">
        <f t="shared" si="150"/>
        <v>-1.595976969981372E-4</v>
      </c>
      <c r="AE332" s="6">
        <f t="shared" si="151"/>
        <v>-2.3254034462280027E-3</v>
      </c>
      <c r="AF332" s="6">
        <f t="shared" si="152"/>
        <v>5.9928225240990507E-4</v>
      </c>
      <c r="AG332" s="6">
        <f t="shared" si="153"/>
        <v>4.2146534738982666E-3</v>
      </c>
      <c r="AH332" s="6">
        <f t="shared" si="154"/>
        <v>-1.595976969981372E-4</v>
      </c>
      <c r="AI332" s="6">
        <f t="shared" si="155"/>
        <v>-3.5413665801320438E-4</v>
      </c>
      <c r="AJ332" s="6">
        <f t="shared" si="156"/>
        <v>3.8969370834029959E-5</v>
      </c>
      <c r="AK332" s="6">
        <f t="shared" si="157"/>
        <v>4.7230678878018573E-4</v>
      </c>
      <c r="AL332" s="6">
        <f t="shared" si="158"/>
        <v>-3.5584810926481136E-4</v>
      </c>
      <c r="AM332" s="6">
        <f t="shared" si="159"/>
        <v>-4.0385445912592965E-3</v>
      </c>
      <c r="AN332" s="6"/>
      <c r="AO332" s="6"/>
      <c r="AP332" s="6"/>
    </row>
    <row r="333" spans="1:42" x14ac:dyDescent="0.35">
      <c r="A333" s="7">
        <v>45265</v>
      </c>
      <c r="B333">
        <v>54.004899999999999</v>
      </c>
      <c r="C333">
        <v>56.115499999999997</v>
      </c>
      <c r="D333">
        <v>25.9026</v>
      </c>
      <c r="E333">
        <v>28.463000000000001</v>
      </c>
      <c r="F333">
        <v>22.952500000000001</v>
      </c>
      <c r="G333">
        <v>31.368099999999998</v>
      </c>
      <c r="H333">
        <v>27.2439</v>
      </c>
      <c r="I333">
        <v>55.396900000000002</v>
      </c>
      <c r="J333">
        <v>53.805599999999998</v>
      </c>
      <c r="K333">
        <v>51.541293000000003</v>
      </c>
      <c r="L333">
        <v>9878.9699999999993</v>
      </c>
      <c r="M333">
        <v>4.1349999999999998</v>
      </c>
      <c r="O333" s="6">
        <f t="shared" si="137"/>
        <v>4.890836166251411E-4</v>
      </c>
      <c r="P333" s="6">
        <f t="shared" si="138"/>
        <v>0</v>
      </c>
      <c r="Q333" s="6">
        <f t="shared" si="139"/>
        <v>1.2601468882875722E-3</v>
      </c>
      <c r="R333" s="6">
        <f t="shared" si="140"/>
        <v>3.7958400404880521E-4</v>
      </c>
      <c r="S333" s="6">
        <f t="shared" si="141"/>
        <v>6.4811201199752588E-3</v>
      </c>
      <c r="T333" s="6">
        <f t="shared" si="142"/>
        <v>8.9981142249961898E-4</v>
      </c>
      <c r="U333" s="6">
        <f t="shared" si="143"/>
        <v>7.8243812126688184E-4</v>
      </c>
      <c r="V333" s="6">
        <f t="shared" si="144"/>
        <v>5.9786358595337319E-4</v>
      </c>
      <c r="W333" s="6">
        <f t="shared" si="145"/>
        <v>6.3230404153857833E-4</v>
      </c>
      <c r="X333" s="6">
        <f t="shared" si="146"/>
        <v>3.9663547528667742E-4</v>
      </c>
      <c r="Y333" s="6">
        <f t="shared" si="147"/>
        <v>-5.2609374383494334E-4</v>
      </c>
      <c r="Z333" s="6">
        <f t="shared" si="136"/>
        <v>0.35800000000000054</v>
      </c>
      <c r="AA333" s="6">
        <f t="shared" si="148"/>
        <v>1.6079843582117448E-4</v>
      </c>
      <c r="AC333" s="6">
        <f t="shared" si="149"/>
        <v>3.2828518080396663E-4</v>
      </c>
      <c r="AD333" s="6">
        <f t="shared" si="150"/>
        <v>-1.6079843582117448E-4</v>
      </c>
      <c r="AE333" s="6">
        <f t="shared" si="151"/>
        <v>1.0993484524663977E-3</v>
      </c>
      <c r="AF333" s="6">
        <f t="shared" si="152"/>
        <v>2.1878556822763073E-4</v>
      </c>
      <c r="AG333" s="6">
        <f t="shared" si="153"/>
        <v>6.3203216841540844E-3</v>
      </c>
      <c r="AH333" s="6">
        <f t="shared" si="154"/>
        <v>7.3901298667844451E-4</v>
      </c>
      <c r="AI333" s="6">
        <f t="shared" si="155"/>
        <v>6.2163968544570736E-4</v>
      </c>
      <c r="AJ333" s="6">
        <f t="shared" si="156"/>
        <v>4.3706515013219871E-4</v>
      </c>
      <c r="AK333" s="6">
        <f t="shared" si="157"/>
        <v>4.7150560571740385E-4</v>
      </c>
      <c r="AL333" s="6">
        <f t="shared" si="158"/>
        <v>2.3583703946550294E-4</v>
      </c>
      <c r="AM333" s="6">
        <f t="shared" si="159"/>
        <v>-6.8689217965611782E-4</v>
      </c>
      <c r="AN333" s="6"/>
      <c r="AO333" s="6"/>
      <c r="AP333" s="6"/>
    </row>
    <row r="334" spans="1:42" x14ac:dyDescent="0.35">
      <c r="A334" s="7">
        <v>45264</v>
      </c>
      <c r="B334">
        <v>53.978499999999997</v>
      </c>
      <c r="C334">
        <v>56.115499999999997</v>
      </c>
      <c r="D334">
        <v>25.87</v>
      </c>
      <c r="E334">
        <v>28.452200000000001</v>
      </c>
      <c r="F334">
        <v>22.8047</v>
      </c>
      <c r="G334">
        <v>31.3399</v>
      </c>
      <c r="H334">
        <v>27.2226</v>
      </c>
      <c r="I334">
        <v>55.363799999999998</v>
      </c>
      <c r="J334">
        <v>53.771599999999999</v>
      </c>
      <c r="K334">
        <v>51.520857999999997</v>
      </c>
      <c r="L334">
        <v>9884.17</v>
      </c>
      <c r="M334">
        <v>4.2065999999999999</v>
      </c>
      <c r="O334" s="6">
        <f t="shared" si="137"/>
        <v>1.9455973910442736E-4</v>
      </c>
      <c r="P334" s="6">
        <f t="shared" si="138"/>
        <v>0</v>
      </c>
      <c r="Q334" s="6">
        <f t="shared" si="139"/>
        <v>1.1984427975519907E-4</v>
      </c>
      <c r="R334" s="6">
        <f t="shared" si="140"/>
        <v>-9.4806033877348206E-4</v>
      </c>
      <c r="S334" s="6">
        <f t="shared" si="141"/>
        <v>-2.5630595758266983E-3</v>
      </c>
      <c r="T334" s="6">
        <f t="shared" si="142"/>
        <v>2.1680667431993594E-3</v>
      </c>
      <c r="U334" s="6">
        <f t="shared" si="143"/>
        <v>-1.9465327843870561E-4</v>
      </c>
      <c r="V334" s="6">
        <f t="shared" si="144"/>
        <v>2.0053222336025023E-4</v>
      </c>
      <c r="W334" s="6">
        <f t="shared" si="145"/>
        <v>4.8719046026137747E-3</v>
      </c>
      <c r="X334" s="6">
        <f t="shared" si="146"/>
        <v>4.9602570641615884E-4</v>
      </c>
      <c r="Y334" s="6">
        <f t="shared" si="147"/>
        <v>-5.4055740202396674E-3</v>
      </c>
      <c r="Z334" s="6">
        <f t="shared" si="136"/>
        <v>-0.41749999999999954</v>
      </c>
      <c r="AA334" s="6">
        <f t="shared" si="148"/>
        <v>1.63526389048263E-4</v>
      </c>
      <c r="AC334" s="6">
        <f t="shared" si="149"/>
        <v>3.1033350056164366E-5</v>
      </c>
      <c r="AD334" s="6">
        <f t="shared" si="150"/>
        <v>-1.63526389048263E-4</v>
      </c>
      <c r="AE334" s="6">
        <f t="shared" si="151"/>
        <v>-4.3682109293063931E-5</v>
      </c>
      <c r="AF334" s="6">
        <f t="shared" si="152"/>
        <v>-1.1115867278217451E-3</v>
      </c>
      <c r="AG334" s="6">
        <f t="shared" si="153"/>
        <v>-2.7265859648749613E-3</v>
      </c>
      <c r="AH334" s="6">
        <f t="shared" si="154"/>
        <v>2.0045403541510964E-3</v>
      </c>
      <c r="AI334" s="6">
        <f t="shared" si="155"/>
        <v>-3.5817966748696861E-4</v>
      </c>
      <c r="AJ334" s="6">
        <f t="shared" si="156"/>
        <v>3.7005834311987229E-5</v>
      </c>
      <c r="AK334" s="6">
        <f t="shared" si="157"/>
        <v>4.7083782135655117E-3</v>
      </c>
      <c r="AL334" s="6">
        <f t="shared" si="158"/>
        <v>3.3249931736789584E-4</v>
      </c>
      <c r="AM334" s="6">
        <f t="shared" si="159"/>
        <v>-5.5691004092879304E-3</v>
      </c>
      <c r="AN334" s="6"/>
      <c r="AO334" s="6"/>
      <c r="AP334" s="6"/>
    </row>
    <row r="335" spans="1:42" x14ac:dyDescent="0.35">
      <c r="A335" s="7">
        <v>45261</v>
      </c>
      <c r="B335">
        <v>53.968000000000004</v>
      </c>
      <c r="C335">
        <v>56.115499999999997</v>
      </c>
      <c r="D335">
        <v>25.866900000000001</v>
      </c>
      <c r="E335">
        <v>28.479199999999999</v>
      </c>
      <c r="F335">
        <v>22.863299999999999</v>
      </c>
      <c r="G335">
        <v>31.272099999999998</v>
      </c>
      <c r="H335">
        <v>27.227900000000002</v>
      </c>
      <c r="I335">
        <v>55.352699999999999</v>
      </c>
      <c r="J335">
        <v>53.510899999999999</v>
      </c>
      <c r="K335">
        <v>51.495314999999998</v>
      </c>
      <c r="L335">
        <v>9937.89</v>
      </c>
      <c r="M335">
        <v>4.1231</v>
      </c>
      <c r="O335" s="6">
        <f t="shared" si="137"/>
        <v>5.8030988176893672E-4</v>
      </c>
      <c r="P335" s="6">
        <f t="shared" si="138"/>
        <v>1.406221279982578E-3</v>
      </c>
      <c r="Q335" s="6">
        <f t="shared" si="139"/>
        <v>8.0863576568912521E-4</v>
      </c>
      <c r="R335" s="6">
        <f t="shared" si="140"/>
        <v>2.8487620737860375E-3</v>
      </c>
      <c r="S335" s="6">
        <f t="shared" si="141"/>
        <v>9.0697243333419664E-3</v>
      </c>
      <c r="T335" s="6">
        <f t="shared" si="142"/>
        <v>1.9736947501640678E-3</v>
      </c>
      <c r="U335" s="6">
        <f t="shared" si="143"/>
        <v>9.7421456248580895E-4</v>
      </c>
      <c r="V335" s="6">
        <f t="shared" si="144"/>
        <v>7.1773362500682225E-4</v>
      </c>
      <c r="W335" s="6">
        <f t="shared" si="145"/>
        <v>-2.2356556307197017E-3</v>
      </c>
      <c r="X335" s="6">
        <f t="shared" si="146"/>
        <v>3.523114582482112E-4</v>
      </c>
      <c r="Y335" s="6">
        <f t="shared" si="147"/>
        <v>5.9590931084256837E-3</v>
      </c>
      <c r="Z335" s="6">
        <f t="shared" si="136"/>
        <v>0.71600000000000108</v>
      </c>
      <c r="AA335" s="6">
        <f t="shared" si="148"/>
        <v>1.6034486590177366E-4</v>
      </c>
      <c r="AC335" s="6">
        <f t="shared" si="149"/>
        <v>4.1996501586716306E-4</v>
      </c>
      <c r="AD335" s="6">
        <f t="shared" si="150"/>
        <v>1.2458764140808043E-3</v>
      </c>
      <c r="AE335" s="6">
        <f t="shared" si="151"/>
        <v>6.4829089978735155E-4</v>
      </c>
      <c r="AF335" s="6">
        <f t="shared" si="152"/>
        <v>2.6884172078842639E-3</v>
      </c>
      <c r="AG335" s="6">
        <f t="shared" si="153"/>
        <v>8.9093794674401927E-3</v>
      </c>
      <c r="AH335" s="6">
        <f t="shared" si="154"/>
        <v>1.8133498842622942E-3</v>
      </c>
      <c r="AI335" s="6">
        <f t="shared" si="155"/>
        <v>8.138696965840353E-4</v>
      </c>
      <c r="AJ335" s="6">
        <f t="shared" si="156"/>
        <v>5.5738875910504859E-4</v>
      </c>
      <c r="AK335" s="6">
        <f t="shared" si="157"/>
        <v>-2.3960004966214754E-3</v>
      </c>
      <c r="AL335" s="6">
        <f t="shared" si="158"/>
        <v>1.9196659234643754E-4</v>
      </c>
      <c r="AM335" s="6">
        <f t="shared" si="159"/>
        <v>5.7987482425239101E-3</v>
      </c>
      <c r="AN335" s="6"/>
      <c r="AO335" s="6"/>
      <c r="AP335" s="6"/>
    </row>
    <row r="336" spans="1:42" x14ac:dyDescent="0.35">
      <c r="A336" s="7">
        <v>45260</v>
      </c>
      <c r="B336">
        <v>53.936700000000002</v>
      </c>
      <c r="C336">
        <v>56.036700000000003</v>
      </c>
      <c r="D336">
        <v>25.846</v>
      </c>
      <c r="E336">
        <v>28.398299999999999</v>
      </c>
      <c r="F336">
        <v>22.657800000000002</v>
      </c>
      <c r="G336">
        <v>31.2105</v>
      </c>
      <c r="H336">
        <v>27.2014</v>
      </c>
      <c r="I336">
        <v>55.313000000000002</v>
      </c>
      <c r="J336">
        <v>53.630800000000001</v>
      </c>
      <c r="K336">
        <v>51.477179</v>
      </c>
      <c r="L336">
        <v>9879.02</v>
      </c>
      <c r="M336">
        <v>4.2663000000000002</v>
      </c>
      <c r="O336" s="6">
        <f t="shared" si="137"/>
        <v>3.8949693688472564E-4</v>
      </c>
      <c r="P336" s="6">
        <f t="shared" si="138"/>
        <v>-3.2426759636421387E-3</v>
      </c>
      <c r="Q336" s="6">
        <f t="shared" si="139"/>
        <v>3.7544075583562098E-4</v>
      </c>
      <c r="R336" s="6">
        <f t="shared" si="140"/>
        <v>3.8044914134749419E-4</v>
      </c>
      <c r="S336" s="6">
        <f t="shared" si="141"/>
        <v>-6.0755473475957444E-3</v>
      </c>
      <c r="T336" s="6">
        <f t="shared" si="142"/>
        <v>-1.7939460727001144E-4</v>
      </c>
      <c r="U336" s="6">
        <f t="shared" si="143"/>
        <v>-3.8953402910479884E-4</v>
      </c>
      <c r="V336" s="6">
        <f t="shared" si="144"/>
        <v>1.9709920599764175E-4</v>
      </c>
      <c r="W336" s="6">
        <f t="shared" si="145"/>
        <v>8.3977471643614798E-4</v>
      </c>
      <c r="X336" s="6">
        <f t="shared" si="146"/>
        <v>4.9368556320827928E-4</v>
      </c>
      <c r="Y336" s="6">
        <f t="shared" si="147"/>
        <v>4.0858558241740894E-3</v>
      </c>
      <c r="Z336" s="6">
        <f t="shared" si="136"/>
        <v>-0.28750000000000053</v>
      </c>
      <c r="AA336" s="6">
        <f t="shared" si="148"/>
        <v>1.657995264952028E-4</v>
      </c>
      <c r="AC336" s="6">
        <f t="shared" si="149"/>
        <v>2.2369741038952284E-4</v>
      </c>
      <c r="AD336" s="6">
        <f t="shared" si="150"/>
        <v>-3.4084754901373415E-3</v>
      </c>
      <c r="AE336" s="6">
        <f t="shared" si="151"/>
        <v>2.0964122934041818E-4</v>
      </c>
      <c r="AF336" s="6">
        <f t="shared" si="152"/>
        <v>2.1464961485229139E-4</v>
      </c>
      <c r="AG336" s="6">
        <f t="shared" si="153"/>
        <v>-6.2413468740909472E-3</v>
      </c>
      <c r="AH336" s="6">
        <f t="shared" si="154"/>
        <v>-3.4519413376521424E-4</v>
      </c>
      <c r="AI336" s="6">
        <f t="shared" si="155"/>
        <v>-5.5533355560000164E-4</v>
      </c>
      <c r="AJ336" s="6">
        <f t="shared" si="156"/>
        <v>3.1299679502438948E-5</v>
      </c>
      <c r="AK336" s="6">
        <f t="shared" si="157"/>
        <v>6.7397518994094519E-4</v>
      </c>
      <c r="AL336" s="6">
        <f t="shared" si="158"/>
        <v>3.2788603671307648E-4</v>
      </c>
      <c r="AM336" s="6">
        <f t="shared" si="159"/>
        <v>3.9200562976788866E-3</v>
      </c>
      <c r="AN336" s="6"/>
      <c r="AO336" s="6"/>
      <c r="AP336" s="6"/>
    </row>
    <row r="337" spans="1:42" x14ac:dyDescent="0.35">
      <c r="A337" s="7">
        <v>45259</v>
      </c>
      <c r="B337">
        <v>53.915700000000001</v>
      </c>
      <c r="C337">
        <v>56.219000000000001</v>
      </c>
      <c r="D337">
        <v>25.836300000000001</v>
      </c>
      <c r="E337">
        <v>28.387499999999999</v>
      </c>
      <c r="F337">
        <v>22.796299999999999</v>
      </c>
      <c r="G337">
        <v>31.216100000000001</v>
      </c>
      <c r="H337">
        <v>27.212</v>
      </c>
      <c r="I337">
        <v>55.302100000000003</v>
      </c>
      <c r="J337">
        <v>53.585799999999999</v>
      </c>
      <c r="K337">
        <v>51.451777999999997</v>
      </c>
      <c r="L337">
        <v>9838.82</v>
      </c>
      <c r="M337">
        <v>4.2088000000000001</v>
      </c>
      <c r="O337" s="6">
        <f t="shared" si="137"/>
        <v>2.5344276804872834E-3</v>
      </c>
      <c r="P337" s="6">
        <f t="shared" si="138"/>
        <v>3.0599045452517348E-3</v>
      </c>
      <c r="Q337" s="6">
        <f t="shared" si="139"/>
        <v>1.9739852784910195E-3</v>
      </c>
      <c r="R337" s="6">
        <f t="shared" si="140"/>
        <v>0</v>
      </c>
      <c r="S337" s="6">
        <f t="shared" si="141"/>
        <v>9.3870520671439639E-3</v>
      </c>
      <c r="T337" s="6">
        <f t="shared" si="142"/>
        <v>3.4233805641987747E-3</v>
      </c>
      <c r="U337" s="6">
        <f t="shared" si="143"/>
        <v>7.8335607395185747E-4</v>
      </c>
      <c r="V337" s="6">
        <f t="shared" si="144"/>
        <v>1.3906669588032994E-3</v>
      </c>
      <c r="W337" s="6">
        <f t="shared" si="145"/>
        <v>1.4708328427441852E-3</v>
      </c>
      <c r="X337" s="6">
        <f t="shared" si="146"/>
        <v>2.3614000282015102E-3</v>
      </c>
      <c r="Y337" s="6">
        <f t="shared" si="147"/>
        <v>-7.728689484413076E-4</v>
      </c>
      <c r="Z337" s="6">
        <f t="shared" si="136"/>
        <v>0.34050000000000136</v>
      </c>
      <c r="AA337" s="6">
        <f t="shared" si="148"/>
        <v>1.636101792741318E-4</v>
      </c>
      <c r="AC337" s="6">
        <f t="shared" si="149"/>
        <v>2.3708175012131516E-3</v>
      </c>
      <c r="AD337" s="6">
        <f t="shared" si="150"/>
        <v>2.896294365977603E-3</v>
      </c>
      <c r="AE337" s="6">
        <f t="shared" si="151"/>
        <v>1.8103750992168877E-3</v>
      </c>
      <c r="AF337" s="6">
        <f t="shared" si="152"/>
        <v>-1.636101792741318E-4</v>
      </c>
      <c r="AG337" s="6">
        <f t="shared" si="153"/>
        <v>9.2234418878698321E-3</v>
      </c>
      <c r="AH337" s="6">
        <f t="shared" si="154"/>
        <v>3.2597703849246429E-3</v>
      </c>
      <c r="AI337" s="6">
        <f t="shared" si="155"/>
        <v>6.1974589467772567E-4</v>
      </c>
      <c r="AJ337" s="6">
        <f t="shared" si="156"/>
        <v>1.2270567795291676E-3</v>
      </c>
      <c r="AK337" s="6">
        <f t="shared" si="157"/>
        <v>1.3072226634700534E-3</v>
      </c>
      <c r="AL337" s="6">
        <f t="shared" si="158"/>
        <v>2.1977898489273784E-3</v>
      </c>
      <c r="AM337" s="6">
        <f t="shared" si="159"/>
        <v>-9.364791277154394E-4</v>
      </c>
      <c r="AN337" s="6"/>
      <c r="AO337" s="6"/>
      <c r="AP337" s="6"/>
    </row>
    <row r="338" spans="1:42" x14ac:dyDescent="0.35">
      <c r="A338" s="7">
        <v>45258</v>
      </c>
      <c r="B338">
        <v>53.779400000000003</v>
      </c>
      <c r="C338">
        <v>56.047499999999999</v>
      </c>
      <c r="D338">
        <v>25.785399999999999</v>
      </c>
      <c r="E338">
        <v>28.387499999999999</v>
      </c>
      <c r="F338">
        <v>22.584299999999999</v>
      </c>
      <c r="G338">
        <v>31.1096</v>
      </c>
      <c r="H338">
        <v>27.1907</v>
      </c>
      <c r="I338">
        <v>55.225299999999997</v>
      </c>
      <c r="J338">
        <v>53.507100000000001</v>
      </c>
      <c r="K338">
        <v>51.330565999999997</v>
      </c>
      <c r="L338">
        <v>9846.43</v>
      </c>
      <c r="M338">
        <v>4.2769000000000004</v>
      </c>
      <c r="O338" s="6">
        <f t="shared" si="137"/>
        <v>-1.7522432054171144E-3</v>
      </c>
      <c r="P338" s="6">
        <f t="shared" si="138"/>
        <v>5.7484294469545283E-4</v>
      </c>
      <c r="Q338" s="6">
        <f t="shared" si="139"/>
        <v>0</v>
      </c>
      <c r="R338" s="6">
        <f t="shared" si="140"/>
        <v>1.1426515864869646E-3</v>
      </c>
      <c r="S338" s="6">
        <f t="shared" si="141"/>
        <v>6.4663624371634754E-3</v>
      </c>
      <c r="T338" s="6">
        <f t="shared" si="142"/>
        <v>1.2648735287397184E-3</v>
      </c>
      <c r="U338" s="6">
        <f t="shared" si="143"/>
        <v>3.8999120680194288E-4</v>
      </c>
      <c r="V338" s="6">
        <f t="shared" si="144"/>
        <v>0</v>
      </c>
      <c r="W338" s="6">
        <f t="shared" si="145"/>
        <v>1.0533050955270351E-3</v>
      </c>
      <c r="X338" s="6">
        <f t="shared" si="146"/>
        <v>-1.5671896149660469E-3</v>
      </c>
      <c r="Y338" s="6">
        <f t="shared" si="147"/>
        <v>9.8406485882018835E-4</v>
      </c>
      <c r="Z338" s="6">
        <f t="shared" si="136"/>
        <v>0.66899999999999959</v>
      </c>
      <c r="AA338" s="6">
        <f t="shared" si="148"/>
        <v>1.6620299661251892E-4</v>
      </c>
      <c r="AC338" s="6">
        <f t="shared" si="149"/>
        <v>-1.9184462020296333E-3</v>
      </c>
      <c r="AD338" s="6">
        <f t="shared" si="150"/>
        <v>4.0863994808293391E-4</v>
      </c>
      <c r="AE338" s="6">
        <f t="shared" si="151"/>
        <v>-1.6620299661251892E-4</v>
      </c>
      <c r="AF338" s="6">
        <f t="shared" si="152"/>
        <v>9.7644858987444572E-4</v>
      </c>
      <c r="AG338" s="6">
        <f t="shared" si="153"/>
        <v>6.3001594405509564E-3</v>
      </c>
      <c r="AH338" s="6">
        <f t="shared" si="154"/>
        <v>1.0986705321271995E-3</v>
      </c>
      <c r="AI338" s="6">
        <f t="shared" si="155"/>
        <v>2.2378821018942396E-4</v>
      </c>
      <c r="AJ338" s="6">
        <f t="shared" si="156"/>
        <v>-1.6620299661251892E-4</v>
      </c>
      <c r="AK338" s="6">
        <f t="shared" si="157"/>
        <v>8.8710209891451619E-4</v>
      </c>
      <c r="AL338" s="6">
        <f t="shared" si="158"/>
        <v>-1.7333926115785658E-3</v>
      </c>
      <c r="AM338" s="6">
        <f t="shared" si="159"/>
        <v>8.1786186220766943E-4</v>
      </c>
      <c r="AN338" s="6"/>
      <c r="AO338" s="6"/>
      <c r="AP338" s="6"/>
    </row>
    <row r="339" spans="1:42" x14ac:dyDescent="0.35">
      <c r="A339" s="7">
        <v>45257</v>
      </c>
      <c r="B339">
        <v>53.873800000000003</v>
      </c>
      <c r="C339">
        <v>56.015300000000003</v>
      </c>
      <c r="D339">
        <v>25.785399999999999</v>
      </c>
      <c r="E339">
        <v>28.3551</v>
      </c>
      <c r="F339">
        <v>22.4392</v>
      </c>
      <c r="G339">
        <v>31.0703</v>
      </c>
      <c r="H339">
        <v>27.180099999999999</v>
      </c>
      <c r="I339">
        <v>55.225299999999997</v>
      </c>
      <c r="J339">
        <v>53.450800000000001</v>
      </c>
      <c r="K339">
        <v>51.411136999999997</v>
      </c>
      <c r="L339">
        <v>9836.75</v>
      </c>
      <c r="M339">
        <v>4.4107000000000003</v>
      </c>
      <c r="O339" s="6">
        <f t="shared" si="137"/>
        <v>5.8504187228258786E-4</v>
      </c>
      <c r="P339" s="6">
        <f t="shared" si="138"/>
        <v>7.6644917852375372E-4</v>
      </c>
      <c r="Q339" s="6">
        <f t="shared" si="139"/>
        <v>7.9177178342715315E-4</v>
      </c>
      <c r="R339" s="6">
        <f t="shared" si="140"/>
        <v>-3.8073884488065701E-4</v>
      </c>
      <c r="S339" s="6">
        <f t="shared" si="141"/>
        <v>6.0075677420512452E-3</v>
      </c>
      <c r="T339" s="6">
        <f t="shared" si="142"/>
        <v>7.2146586403598612E-4</v>
      </c>
      <c r="U339" s="6">
        <f t="shared" si="143"/>
        <v>1.7617378548813178E-3</v>
      </c>
      <c r="V339" s="6">
        <f t="shared" si="144"/>
        <v>3.9671469510937918E-4</v>
      </c>
      <c r="W339" s="6">
        <f t="shared" si="145"/>
        <v>8.4260511030631591E-4</v>
      </c>
      <c r="X339" s="6">
        <f t="shared" si="146"/>
        <v>-9.8801512371182731E-5</v>
      </c>
      <c r="Y339" s="6">
        <f t="shared" si="147"/>
        <v>-1.9369226773161552E-3</v>
      </c>
      <c r="Z339" s="6">
        <f t="shared" si="136"/>
        <v>0.37150000000000016</v>
      </c>
      <c r="AA339" s="6">
        <f t="shared" si="148"/>
        <v>1.7129234596247045E-4</v>
      </c>
      <c r="AC339" s="6">
        <f t="shared" si="149"/>
        <v>4.1374952632011741E-4</v>
      </c>
      <c r="AD339" s="6">
        <f t="shared" si="150"/>
        <v>5.9515683256128327E-4</v>
      </c>
      <c r="AE339" s="6">
        <f t="shared" si="151"/>
        <v>6.204794374646827E-4</v>
      </c>
      <c r="AF339" s="6">
        <f t="shared" si="152"/>
        <v>-5.5203119084312746E-4</v>
      </c>
      <c r="AG339" s="6">
        <f t="shared" si="153"/>
        <v>5.8362753960887748E-3</v>
      </c>
      <c r="AH339" s="6">
        <f t="shared" si="154"/>
        <v>5.5017351807351567E-4</v>
      </c>
      <c r="AI339" s="6">
        <f t="shared" si="155"/>
        <v>1.5904455089188474E-3</v>
      </c>
      <c r="AJ339" s="6">
        <f t="shared" si="156"/>
        <v>2.2542234914690873E-4</v>
      </c>
      <c r="AK339" s="6">
        <f t="shared" si="157"/>
        <v>6.7131276434384546E-4</v>
      </c>
      <c r="AL339" s="6">
        <f t="shared" si="158"/>
        <v>-2.7009385833365318E-4</v>
      </c>
      <c r="AM339" s="6">
        <f t="shared" si="159"/>
        <v>-2.1082150232786256E-3</v>
      </c>
      <c r="AN339" s="6"/>
      <c r="AO339" s="6"/>
      <c r="AP339" s="6"/>
    </row>
    <row r="340" spans="1:42" x14ac:dyDescent="0.35">
      <c r="A340" s="7">
        <v>45254</v>
      </c>
      <c r="B340">
        <v>53.842300000000002</v>
      </c>
      <c r="C340">
        <v>55.9724</v>
      </c>
      <c r="D340">
        <v>25.765000000000001</v>
      </c>
      <c r="E340">
        <v>28.3659</v>
      </c>
      <c r="F340">
        <v>22.305199999999999</v>
      </c>
      <c r="G340">
        <v>31.047899999999998</v>
      </c>
      <c r="H340">
        <v>27.132300000000001</v>
      </c>
      <c r="I340">
        <v>55.203400000000002</v>
      </c>
      <c r="J340">
        <v>53.405799999999999</v>
      </c>
      <c r="K340">
        <v>51.416217000000003</v>
      </c>
      <c r="L340">
        <v>9855.84</v>
      </c>
      <c r="M340">
        <v>4.4850000000000003</v>
      </c>
      <c r="O340" s="6">
        <f t="shared" si="137"/>
        <v>9.6587669098147089E-5</v>
      </c>
      <c r="P340" s="6">
        <f t="shared" si="138"/>
        <v>-1.1474622881076924E-3</v>
      </c>
      <c r="Q340" s="6">
        <f t="shared" si="139"/>
        <v>-3.9572922809527622E-4</v>
      </c>
      <c r="R340" s="6">
        <f t="shared" si="140"/>
        <v>3.821940059240081E-3</v>
      </c>
      <c r="S340" s="6">
        <f t="shared" si="141"/>
        <v>-5.4797330134964684E-3</v>
      </c>
      <c r="T340" s="6">
        <f t="shared" si="142"/>
        <v>-9.0423477925094531E-4</v>
      </c>
      <c r="U340" s="6">
        <f t="shared" si="143"/>
        <v>7.081447713468414E-4</v>
      </c>
      <c r="V340" s="6">
        <f t="shared" si="144"/>
        <v>3.986850641701789E-4</v>
      </c>
      <c r="W340" s="6">
        <f t="shared" si="145"/>
        <v>1.265507149646794E-3</v>
      </c>
      <c r="X340" s="6">
        <f t="shared" si="146"/>
        <v>1.0880380745181828E-3</v>
      </c>
      <c r="Y340" s="6">
        <f t="shared" si="147"/>
        <v>6.1930568725676594E-4</v>
      </c>
      <c r="Z340" s="6">
        <f t="shared" si="136"/>
        <v>-0.27000000000000135</v>
      </c>
      <c r="AA340" s="6">
        <f t="shared" si="148"/>
        <v>1.7411568988534576E-4</v>
      </c>
      <c r="AC340" s="6">
        <f t="shared" si="149"/>
        <v>-7.752802078719867E-5</v>
      </c>
      <c r="AD340" s="6">
        <f t="shared" si="150"/>
        <v>-1.3215779779930381E-3</v>
      </c>
      <c r="AE340" s="6">
        <f t="shared" si="151"/>
        <v>-5.6984491798062198E-4</v>
      </c>
      <c r="AF340" s="6">
        <f t="shared" si="152"/>
        <v>3.6478243693547352E-3</v>
      </c>
      <c r="AG340" s="6">
        <f t="shared" si="153"/>
        <v>-5.6538487033818141E-3</v>
      </c>
      <c r="AH340" s="6">
        <f t="shared" si="154"/>
        <v>-1.0783504691362911E-3</v>
      </c>
      <c r="AI340" s="6">
        <f t="shared" si="155"/>
        <v>5.3402908146149564E-4</v>
      </c>
      <c r="AJ340" s="6">
        <f t="shared" si="156"/>
        <v>2.2456937428483315E-4</v>
      </c>
      <c r="AK340" s="6">
        <f t="shared" si="157"/>
        <v>1.0913914597614482E-3</v>
      </c>
      <c r="AL340" s="6">
        <f t="shared" si="158"/>
        <v>9.1392238463283704E-4</v>
      </c>
      <c r="AM340" s="6">
        <f t="shared" si="159"/>
        <v>4.4518999737142018E-4</v>
      </c>
      <c r="AN340" s="6"/>
      <c r="AO340" s="6"/>
      <c r="AP340" s="6"/>
    </row>
    <row r="341" spans="1:42" x14ac:dyDescent="0.35">
      <c r="A341" s="7">
        <v>45252</v>
      </c>
      <c r="B341">
        <v>53.8371</v>
      </c>
      <c r="C341">
        <v>56.036700000000003</v>
      </c>
      <c r="D341">
        <v>25.775200000000002</v>
      </c>
      <c r="E341">
        <v>28.257899999999999</v>
      </c>
      <c r="F341">
        <v>22.428100000000001</v>
      </c>
      <c r="G341">
        <v>31.076000000000001</v>
      </c>
      <c r="H341">
        <v>27.113099999999999</v>
      </c>
      <c r="I341">
        <v>55.181399999999996</v>
      </c>
      <c r="J341">
        <v>53.338299999999997</v>
      </c>
      <c r="K341">
        <v>51.360334999999999</v>
      </c>
      <c r="L341">
        <v>9849.74</v>
      </c>
      <c r="M341">
        <v>4.431</v>
      </c>
      <c r="O341" s="6">
        <f t="shared" si="137"/>
        <v>8.7934887283469543E-4</v>
      </c>
      <c r="P341" s="6">
        <f t="shared" si="138"/>
        <v>-9.5560194900001783E-4</v>
      </c>
      <c r="Q341" s="6">
        <f t="shared" si="139"/>
        <v>7.9208535884589537E-4</v>
      </c>
      <c r="R341" s="6">
        <f t="shared" si="140"/>
        <v>-1.9073251883484632E-3</v>
      </c>
      <c r="S341" s="6">
        <f t="shared" si="141"/>
        <v>-2.9739942209380255E-3</v>
      </c>
      <c r="T341" s="6">
        <f t="shared" si="142"/>
        <v>2.5324622953464271E-3</v>
      </c>
      <c r="U341" s="6">
        <f t="shared" si="143"/>
        <v>1.4552868651127593E-3</v>
      </c>
      <c r="V341" s="6">
        <f t="shared" si="144"/>
        <v>1.9756935318682167E-4</v>
      </c>
      <c r="W341" s="6">
        <f t="shared" si="145"/>
        <v>1.2671106872808036E-3</v>
      </c>
      <c r="X341" s="6">
        <f t="shared" si="146"/>
        <v>5.9380646993845154E-4</v>
      </c>
      <c r="Y341" s="6">
        <f t="shared" si="147"/>
        <v>4.1134056246108219E-3</v>
      </c>
      <c r="Z341" s="6">
        <f t="shared" si="136"/>
        <v>-0.15550000000000175</v>
      </c>
      <c r="AA341" s="6">
        <f t="shared" si="148"/>
        <v>1.7206392927593406E-4</v>
      </c>
      <c r="AC341" s="6">
        <f t="shared" si="149"/>
        <v>7.0728494355876137E-4</v>
      </c>
      <c r="AD341" s="6">
        <f t="shared" si="150"/>
        <v>-1.1276658782759519E-3</v>
      </c>
      <c r="AE341" s="6">
        <f t="shared" si="151"/>
        <v>6.2002142956996131E-4</v>
      </c>
      <c r="AF341" s="6">
        <f t="shared" si="152"/>
        <v>-2.0793891176243973E-3</v>
      </c>
      <c r="AG341" s="6">
        <f t="shared" si="153"/>
        <v>-3.1460581502139595E-3</v>
      </c>
      <c r="AH341" s="6">
        <f t="shared" si="154"/>
        <v>2.360398366070493E-3</v>
      </c>
      <c r="AI341" s="6">
        <f t="shared" si="155"/>
        <v>1.2832229358368252E-3</v>
      </c>
      <c r="AJ341" s="6">
        <f t="shared" si="156"/>
        <v>2.5505423910887615E-5</v>
      </c>
      <c r="AK341" s="6">
        <f t="shared" si="157"/>
        <v>1.0950467580048695E-3</v>
      </c>
      <c r="AL341" s="6">
        <f t="shared" si="158"/>
        <v>4.2174254066251748E-4</v>
      </c>
      <c r="AM341" s="6">
        <f t="shared" si="159"/>
        <v>3.9413416953348879E-3</v>
      </c>
      <c r="AN341" s="6"/>
      <c r="AO341" s="6"/>
      <c r="AP341" s="6"/>
    </row>
    <row r="342" spans="1:42" x14ac:dyDescent="0.35">
      <c r="A342" s="7">
        <v>45251</v>
      </c>
      <c r="B342">
        <v>53.7898</v>
      </c>
      <c r="C342">
        <v>56.090299999999999</v>
      </c>
      <c r="D342">
        <v>25.754799999999999</v>
      </c>
      <c r="E342">
        <v>28.311900000000001</v>
      </c>
      <c r="F342">
        <v>22.495000000000001</v>
      </c>
      <c r="G342">
        <v>30.997499999999999</v>
      </c>
      <c r="H342">
        <v>27.073699999999999</v>
      </c>
      <c r="I342">
        <v>55.170499999999997</v>
      </c>
      <c r="J342">
        <v>53.270800000000001</v>
      </c>
      <c r="K342">
        <v>51.329855000000002</v>
      </c>
      <c r="L342">
        <v>9809.39</v>
      </c>
      <c r="M342">
        <v>4.3998999999999997</v>
      </c>
      <c r="O342" s="6">
        <f t="shared" si="137"/>
        <v>9.7511230539626403E-4</v>
      </c>
      <c r="P342" s="6">
        <f t="shared" si="138"/>
        <v>2.4896784686601059E-3</v>
      </c>
      <c r="Q342" s="6">
        <f t="shared" si="139"/>
        <v>3.184886548126542E-4</v>
      </c>
      <c r="R342" s="6">
        <f t="shared" si="140"/>
        <v>1.1457062536466278E-3</v>
      </c>
      <c r="S342" s="6">
        <f t="shared" si="141"/>
        <v>3.9631887602540328E-3</v>
      </c>
      <c r="T342" s="6">
        <f t="shared" si="142"/>
        <v>-1.0827846901978466E-3</v>
      </c>
      <c r="U342" s="6">
        <f t="shared" si="143"/>
        <v>9.7976870064186983E-4</v>
      </c>
      <c r="V342" s="6">
        <f t="shared" si="144"/>
        <v>1.9942167713615788E-4</v>
      </c>
      <c r="W342" s="6">
        <f t="shared" si="145"/>
        <v>1.374119557800535E-3</v>
      </c>
      <c r="X342" s="6">
        <f t="shared" si="146"/>
        <v>2.9701090609401959E-4</v>
      </c>
      <c r="Y342" s="6">
        <f t="shared" si="147"/>
        <v>-1.9971472232227505E-3</v>
      </c>
      <c r="Z342" s="6">
        <f t="shared" si="136"/>
        <v>0.19449999999999967</v>
      </c>
      <c r="AA342" s="6">
        <f t="shared" si="148"/>
        <v>1.7088178754054439E-4</v>
      </c>
      <c r="AC342" s="6">
        <f t="shared" si="149"/>
        <v>8.0423051785571964E-4</v>
      </c>
      <c r="AD342" s="6">
        <f t="shared" si="150"/>
        <v>2.3187966811195615E-3</v>
      </c>
      <c r="AE342" s="6">
        <f t="shared" si="151"/>
        <v>1.4760686727210981E-4</v>
      </c>
      <c r="AF342" s="6">
        <f t="shared" si="152"/>
        <v>9.7482446610608342E-4</v>
      </c>
      <c r="AG342" s="6">
        <f t="shared" si="153"/>
        <v>3.7923069727134884E-3</v>
      </c>
      <c r="AH342" s="6">
        <f t="shared" si="154"/>
        <v>-1.253666477738391E-3</v>
      </c>
      <c r="AI342" s="6">
        <f t="shared" si="155"/>
        <v>8.0888691310132543E-4</v>
      </c>
      <c r="AJ342" s="6">
        <f t="shared" si="156"/>
        <v>2.8539889595613488E-5</v>
      </c>
      <c r="AK342" s="6">
        <f t="shared" si="157"/>
        <v>1.2032377702599906E-3</v>
      </c>
      <c r="AL342" s="6">
        <f t="shared" si="158"/>
        <v>1.2612911855347519E-4</v>
      </c>
      <c r="AM342" s="6">
        <f t="shared" si="159"/>
        <v>-2.1680290107632949E-3</v>
      </c>
      <c r="AN342" s="6"/>
      <c r="AO342" s="6"/>
      <c r="AP342" s="6"/>
    </row>
    <row r="343" spans="1:42" x14ac:dyDescent="0.35">
      <c r="A343" s="7">
        <v>45250</v>
      </c>
      <c r="B343">
        <v>53.737400000000001</v>
      </c>
      <c r="C343">
        <v>55.951000000000001</v>
      </c>
      <c r="D343">
        <v>25.746600000000001</v>
      </c>
      <c r="E343">
        <v>28.279499999999999</v>
      </c>
      <c r="F343">
        <v>22.406199999999998</v>
      </c>
      <c r="G343">
        <v>31.031099999999999</v>
      </c>
      <c r="H343">
        <v>27.0472</v>
      </c>
      <c r="I343">
        <v>55.159500000000001</v>
      </c>
      <c r="J343">
        <v>53.197699999999998</v>
      </c>
      <c r="K343">
        <v>51.314613999999999</v>
      </c>
      <c r="L343">
        <v>9829.02</v>
      </c>
      <c r="M343">
        <v>4.4387999999999996</v>
      </c>
      <c r="O343" s="6">
        <f t="shared" si="137"/>
        <v>-1.9535646974111476E-4</v>
      </c>
      <c r="P343" s="6">
        <f t="shared" si="138"/>
        <v>5.7583496069302242E-4</v>
      </c>
      <c r="Q343" s="6">
        <f t="shared" si="139"/>
        <v>2.7584063404506587E-4</v>
      </c>
      <c r="R343" s="6">
        <f t="shared" si="140"/>
        <v>1.5263985493900734E-3</v>
      </c>
      <c r="S343" s="6">
        <f t="shared" si="141"/>
        <v>6.2521770973811286E-4</v>
      </c>
      <c r="T343" s="6">
        <f t="shared" si="142"/>
        <v>3.08057331635192E-3</v>
      </c>
      <c r="U343" s="6">
        <f t="shared" si="143"/>
        <v>7.0252502283096874E-5</v>
      </c>
      <c r="V343" s="6">
        <f t="shared" si="144"/>
        <v>1.9946145407412352E-4</v>
      </c>
      <c r="W343" s="6">
        <f t="shared" si="145"/>
        <v>-9.6527453046157952E-4</v>
      </c>
      <c r="X343" s="6">
        <f t="shared" si="146"/>
        <v>3.9616493008298725E-4</v>
      </c>
      <c r="Y343" s="6">
        <f t="shared" si="147"/>
        <v>7.4928863705319149E-3</v>
      </c>
      <c r="Z343" s="6">
        <f t="shared" si="136"/>
        <v>1.000000000000334E-2</v>
      </c>
      <c r="AA343" s="6">
        <f t="shared" si="148"/>
        <v>1.7236035998391408E-4</v>
      </c>
      <c r="AC343" s="6">
        <f t="shared" si="149"/>
        <v>-3.6771682972502884E-4</v>
      </c>
      <c r="AD343" s="6">
        <f t="shared" si="150"/>
        <v>4.0347460070910834E-4</v>
      </c>
      <c r="AE343" s="6">
        <f t="shared" si="151"/>
        <v>1.0348027406115179E-4</v>
      </c>
      <c r="AF343" s="6">
        <f t="shared" si="152"/>
        <v>1.3540381894061593E-3</v>
      </c>
      <c r="AG343" s="6">
        <f t="shared" si="153"/>
        <v>4.5285734975419878E-4</v>
      </c>
      <c r="AH343" s="6">
        <f t="shared" si="154"/>
        <v>2.9082129563680059E-3</v>
      </c>
      <c r="AI343" s="6">
        <f t="shared" si="155"/>
        <v>-1.0210785770081721E-4</v>
      </c>
      <c r="AJ343" s="6">
        <f t="shared" si="156"/>
        <v>2.7101094090209443E-5</v>
      </c>
      <c r="AK343" s="6">
        <f t="shared" si="157"/>
        <v>-1.1376348904454936E-3</v>
      </c>
      <c r="AL343" s="6">
        <f t="shared" si="158"/>
        <v>2.2380457009907317E-4</v>
      </c>
      <c r="AM343" s="6">
        <f t="shared" si="159"/>
        <v>7.3205260105480008E-3</v>
      </c>
      <c r="AN343" s="6"/>
      <c r="AO343" s="6"/>
      <c r="AP343" s="6"/>
    </row>
    <row r="344" spans="1:42" x14ac:dyDescent="0.35">
      <c r="A344" s="7">
        <v>45247</v>
      </c>
      <c r="B344">
        <v>53.747900000000001</v>
      </c>
      <c r="C344">
        <v>55.918799999999997</v>
      </c>
      <c r="D344">
        <v>25.7395</v>
      </c>
      <c r="E344">
        <v>28.2364</v>
      </c>
      <c r="F344">
        <v>22.392199999999999</v>
      </c>
      <c r="G344">
        <v>30.9358</v>
      </c>
      <c r="H344">
        <v>27.045300000000001</v>
      </c>
      <c r="I344">
        <v>55.148499999999999</v>
      </c>
      <c r="J344">
        <v>53.249099999999999</v>
      </c>
      <c r="K344">
        <v>51.294293000000003</v>
      </c>
      <c r="L344">
        <v>9755.92</v>
      </c>
      <c r="M344">
        <v>4.4408000000000003</v>
      </c>
      <c r="O344" s="6">
        <f t="shared" si="137"/>
        <v>1.1735143401589987E-3</v>
      </c>
      <c r="P344" s="6">
        <f t="shared" si="138"/>
        <v>-1.9131227706303822E-4</v>
      </c>
      <c r="Q344" s="6">
        <f t="shared" si="139"/>
        <v>-1.7800770978926295E-3</v>
      </c>
      <c r="R344" s="6">
        <f t="shared" si="140"/>
        <v>0</v>
      </c>
      <c r="S344" s="6">
        <f t="shared" si="141"/>
        <v>2.9022635864452972E-3</v>
      </c>
      <c r="T344" s="6">
        <f t="shared" si="142"/>
        <v>2.3588115218871053E-3</v>
      </c>
      <c r="U344" s="6">
        <f t="shared" si="143"/>
        <v>5.8454651399397761E-4</v>
      </c>
      <c r="V344" s="6">
        <f t="shared" si="144"/>
        <v>5.9692718576953574E-4</v>
      </c>
      <c r="W344" s="6">
        <f t="shared" si="145"/>
        <v>-1.9527032735955352E-4</v>
      </c>
      <c r="X344" s="6">
        <f t="shared" si="146"/>
        <v>8.0285806466817711E-4</v>
      </c>
      <c r="Y344" s="6">
        <f t="shared" si="147"/>
        <v>1.3034705159076232E-3</v>
      </c>
      <c r="Z344" s="6">
        <f t="shared" si="136"/>
        <v>-0.11050000000000004</v>
      </c>
      <c r="AA344" s="6">
        <f t="shared" si="148"/>
        <v>1.7243636430586129E-4</v>
      </c>
      <c r="AC344" s="6">
        <f t="shared" si="149"/>
        <v>1.0010779758531374E-3</v>
      </c>
      <c r="AD344" s="6">
        <f t="shared" si="150"/>
        <v>-3.6374864136889951E-4</v>
      </c>
      <c r="AE344" s="6">
        <f t="shared" si="151"/>
        <v>-1.9525134621984908E-3</v>
      </c>
      <c r="AF344" s="6">
        <f t="shared" si="152"/>
        <v>-1.7243636430586129E-4</v>
      </c>
      <c r="AG344" s="6">
        <f t="shared" si="153"/>
        <v>2.729827222139436E-3</v>
      </c>
      <c r="AH344" s="6">
        <f t="shared" si="154"/>
        <v>2.186375157581244E-3</v>
      </c>
      <c r="AI344" s="6">
        <f t="shared" si="155"/>
        <v>4.1211014968811632E-4</v>
      </c>
      <c r="AJ344" s="6">
        <f t="shared" si="156"/>
        <v>4.2449082146367445E-4</v>
      </c>
      <c r="AK344" s="6">
        <f t="shared" si="157"/>
        <v>-3.6770669166541481E-4</v>
      </c>
      <c r="AL344" s="6">
        <f t="shared" si="158"/>
        <v>6.3042170036231582E-4</v>
      </c>
      <c r="AM344" s="6">
        <f t="shared" si="159"/>
        <v>1.1310341516017619E-3</v>
      </c>
      <c r="AN344" s="6"/>
      <c r="AO344" s="6"/>
      <c r="AP344" s="6"/>
    </row>
    <row r="345" spans="1:42" x14ac:dyDescent="0.35">
      <c r="A345" s="7">
        <v>45246</v>
      </c>
      <c r="B345">
        <v>53.684899999999999</v>
      </c>
      <c r="C345">
        <v>55.929499999999997</v>
      </c>
      <c r="D345">
        <v>25.785399999999999</v>
      </c>
      <c r="E345">
        <v>28.2364</v>
      </c>
      <c r="F345">
        <v>22.327400000000001</v>
      </c>
      <c r="G345">
        <v>30.863</v>
      </c>
      <c r="H345">
        <v>27.029499999999999</v>
      </c>
      <c r="I345">
        <v>55.115600000000001</v>
      </c>
      <c r="J345">
        <v>53.259500000000003</v>
      </c>
      <c r="K345">
        <v>51.253143999999999</v>
      </c>
      <c r="L345">
        <v>9743.2199999999993</v>
      </c>
      <c r="M345">
        <v>4.4187000000000003</v>
      </c>
      <c r="O345" s="6">
        <f t="shared" si="137"/>
        <v>0</v>
      </c>
      <c r="P345" s="6">
        <f t="shared" si="138"/>
        <v>9.5926866502371588E-4</v>
      </c>
      <c r="Q345" s="6">
        <f t="shared" si="139"/>
        <v>-5.271522152021646E-4</v>
      </c>
      <c r="R345" s="6">
        <f t="shared" si="140"/>
        <v>5.7703815575755879E-3</v>
      </c>
      <c r="S345" s="6">
        <f t="shared" si="141"/>
        <v>6.7091701009081017E-3</v>
      </c>
      <c r="T345" s="6">
        <f t="shared" si="142"/>
        <v>6.4802934276464441E-6</v>
      </c>
      <c r="U345" s="6">
        <f t="shared" si="143"/>
        <v>7.8123842952559919E-4</v>
      </c>
      <c r="V345" s="6">
        <f t="shared" si="144"/>
        <v>9.9526341789446526E-4</v>
      </c>
      <c r="W345" s="6">
        <f t="shared" si="145"/>
        <v>9.058115169358949E-3</v>
      </c>
      <c r="X345" s="6">
        <f t="shared" si="146"/>
        <v>2.8751866861131958E-4</v>
      </c>
      <c r="Y345" s="6">
        <f t="shared" si="147"/>
        <v>1.4297005645826921E-3</v>
      </c>
      <c r="Z345" s="6">
        <f t="shared" si="136"/>
        <v>0.49299999999999677</v>
      </c>
      <c r="AA345" s="6">
        <f t="shared" si="148"/>
        <v>1.715964360420319E-4</v>
      </c>
      <c r="AC345" s="6">
        <f t="shared" si="149"/>
        <v>-1.715964360420319E-4</v>
      </c>
      <c r="AD345" s="6">
        <f t="shared" si="150"/>
        <v>7.8767222898168399E-4</v>
      </c>
      <c r="AE345" s="6">
        <f t="shared" si="151"/>
        <v>-6.9874865124419649E-4</v>
      </c>
      <c r="AF345" s="6">
        <f t="shared" si="152"/>
        <v>5.598785121533556E-3</v>
      </c>
      <c r="AG345" s="6">
        <f t="shared" si="153"/>
        <v>6.5375736648660698E-3</v>
      </c>
      <c r="AH345" s="6">
        <f t="shared" si="154"/>
        <v>-1.6511614261438545E-4</v>
      </c>
      <c r="AI345" s="6">
        <f t="shared" si="155"/>
        <v>6.0964199348356729E-4</v>
      </c>
      <c r="AJ345" s="6">
        <f t="shared" si="156"/>
        <v>8.2366698185243337E-4</v>
      </c>
      <c r="AK345" s="6">
        <f t="shared" si="157"/>
        <v>8.8865187333169171E-3</v>
      </c>
      <c r="AL345" s="6">
        <f t="shared" si="158"/>
        <v>1.1592223256928769E-4</v>
      </c>
      <c r="AM345" s="6">
        <f t="shared" si="159"/>
        <v>1.2581041285406602E-3</v>
      </c>
      <c r="AN345" s="6"/>
      <c r="AO345" s="6"/>
      <c r="AP345" s="6"/>
    </row>
    <row r="346" spans="1:42" x14ac:dyDescent="0.35">
      <c r="A346" s="7">
        <v>45245</v>
      </c>
      <c r="B346">
        <v>53.684899999999999</v>
      </c>
      <c r="C346">
        <v>55.875900000000001</v>
      </c>
      <c r="D346">
        <v>25.798999999999999</v>
      </c>
      <c r="E346">
        <v>28.074400000000001</v>
      </c>
      <c r="F346">
        <v>22.178599999999999</v>
      </c>
      <c r="G346">
        <v>30.8628</v>
      </c>
      <c r="H346">
        <v>27.008400000000002</v>
      </c>
      <c r="I346">
        <v>55.0608</v>
      </c>
      <c r="J346">
        <v>52.781399999999998</v>
      </c>
      <c r="K346">
        <v>51.238411999999997</v>
      </c>
      <c r="L346">
        <v>9729.31</v>
      </c>
      <c r="M346">
        <v>4.5172999999999996</v>
      </c>
      <c r="O346" s="6">
        <f t="shared" si="137"/>
        <v>1.3691092396221904E-3</v>
      </c>
      <c r="P346" s="6">
        <f t="shared" si="138"/>
        <v>1.1000725617895668E-3</v>
      </c>
      <c r="Q346" s="6">
        <f t="shared" si="139"/>
        <v>1.914585412645442E-3</v>
      </c>
      <c r="R346" s="6">
        <f t="shared" si="140"/>
        <v>-1.5364042450279891E-3</v>
      </c>
      <c r="S346" s="6">
        <f t="shared" si="141"/>
        <v>-8.0284102853105388E-3</v>
      </c>
      <c r="T346" s="6">
        <f t="shared" si="142"/>
        <v>-1.0939715049552712E-3</v>
      </c>
      <c r="U346" s="6">
        <f t="shared" si="143"/>
        <v>-1.8509332405391987E-4</v>
      </c>
      <c r="V346" s="6">
        <f t="shared" si="144"/>
        <v>0</v>
      </c>
      <c r="W346" s="6">
        <f t="shared" si="145"/>
        <v>2.6709320527043001E-3</v>
      </c>
      <c r="X346" s="6">
        <f t="shared" si="146"/>
        <v>2.9754112645608011E-4</v>
      </c>
      <c r="Y346" s="6">
        <f t="shared" si="147"/>
        <v>1.7812996485793153E-3</v>
      </c>
      <c r="Z346" s="6">
        <f t="shared" si="136"/>
        <v>-0.39399999999999658</v>
      </c>
      <c r="AA346" s="6">
        <f t="shared" si="148"/>
        <v>1.7534244193551096E-4</v>
      </c>
      <c r="AC346" s="6">
        <f t="shared" si="149"/>
        <v>1.1937667976866795E-3</v>
      </c>
      <c r="AD346" s="6">
        <f t="shared" si="150"/>
        <v>9.2473011985405584E-4</v>
      </c>
      <c r="AE346" s="6">
        <f t="shared" si="151"/>
        <v>1.7392429707099311E-3</v>
      </c>
      <c r="AF346" s="6">
        <f t="shared" si="152"/>
        <v>-1.7117466869635001E-3</v>
      </c>
      <c r="AG346" s="6">
        <f t="shared" si="153"/>
        <v>-8.2037527272460498E-3</v>
      </c>
      <c r="AH346" s="6">
        <f t="shared" si="154"/>
        <v>-1.2693139468907821E-3</v>
      </c>
      <c r="AI346" s="6">
        <f t="shared" si="155"/>
        <v>-3.6043576598943083E-4</v>
      </c>
      <c r="AJ346" s="6">
        <f t="shared" si="156"/>
        <v>-1.7534244193551096E-4</v>
      </c>
      <c r="AK346" s="6">
        <f t="shared" si="157"/>
        <v>2.4955896107687892E-3</v>
      </c>
      <c r="AL346" s="6">
        <f t="shared" si="158"/>
        <v>1.2219868452056915E-4</v>
      </c>
      <c r="AM346" s="6">
        <f t="shared" si="159"/>
        <v>1.6059572066438044E-3</v>
      </c>
      <c r="AN346" s="6"/>
      <c r="AO346" s="6"/>
      <c r="AP346" s="6"/>
    </row>
    <row r="347" spans="1:42" x14ac:dyDescent="0.35">
      <c r="A347" s="7">
        <v>45244</v>
      </c>
      <c r="B347">
        <v>53.611499999999999</v>
      </c>
      <c r="C347">
        <v>55.814500000000002</v>
      </c>
      <c r="D347">
        <v>25.749700000000001</v>
      </c>
      <c r="E347">
        <v>28.117599999999999</v>
      </c>
      <c r="F347">
        <v>22.3581</v>
      </c>
      <c r="G347">
        <v>30.896599999999999</v>
      </c>
      <c r="H347">
        <v>27.013400000000001</v>
      </c>
      <c r="I347">
        <v>55.0608</v>
      </c>
      <c r="J347">
        <v>52.640799999999999</v>
      </c>
      <c r="K347">
        <v>51.223171000000001</v>
      </c>
      <c r="L347">
        <v>9712.01</v>
      </c>
      <c r="M347">
        <v>4.4385000000000003</v>
      </c>
      <c r="O347" s="6">
        <f t="shared" si="137"/>
        <v>-5.8721548011853031E-4</v>
      </c>
      <c r="P347" s="6">
        <f t="shared" si="138"/>
        <v>6.2926456720591162E-4</v>
      </c>
      <c r="Q347" s="6">
        <f t="shared" si="139"/>
        <v>1.3883487594308352E-3</v>
      </c>
      <c r="R347" s="6">
        <f t="shared" si="140"/>
        <v>1.9206305654635436E-3</v>
      </c>
      <c r="S347" s="6">
        <f t="shared" si="141"/>
        <v>1.8031062603302894E-2</v>
      </c>
      <c r="T347" s="6">
        <f t="shared" si="142"/>
        <v>5.4737636844091053E-3</v>
      </c>
      <c r="U347" s="6">
        <f t="shared" si="143"/>
        <v>7.7058156679976619E-4</v>
      </c>
      <c r="V347" s="6">
        <f t="shared" si="144"/>
        <v>1.9981907291222178E-4</v>
      </c>
      <c r="W347" s="6">
        <f t="shared" si="145"/>
        <v>1.3829679977019893E-3</v>
      </c>
      <c r="X347" s="6">
        <f t="shared" si="146"/>
        <v>4.9611534845905858E-4</v>
      </c>
      <c r="Y347" s="6">
        <f t="shared" si="147"/>
        <v>1.9285807992023729E-2</v>
      </c>
      <c r="Z347" s="6">
        <f t="shared" si="136"/>
        <v>1.1199999999999966</v>
      </c>
      <c r="AA347" s="6">
        <f t="shared" si="148"/>
        <v>1.7234895921047766E-4</v>
      </c>
      <c r="AC347" s="6">
        <f t="shared" si="149"/>
        <v>-7.5956443932900797E-4</v>
      </c>
      <c r="AD347" s="6">
        <f t="shared" si="150"/>
        <v>4.5691560799543396E-4</v>
      </c>
      <c r="AE347" s="6">
        <f t="shared" si="151"/>
        <v>1.2159998002203576E-3</v>
      </c>
      <c r="AF347" s="6">
        <f t="shared" si="152"/>
        <v>1.7482816062530659E-3</v>
      </c>
      <c r="AG347" s="6">
        <f t="shared" si="153"/>
        <v>1.7858713644092417E-2</v>
      </c>
      <c r="AH347" s="6">
        <f t="shared" si="154"/>
        <v>5.3014147251986277E-3</v>
      </c>
      <c r="AI347" s="6">
        <f t="shared" si="155"/>
        <v>5.9823260758928853E-4</v>
      </c>
      <c r="AJ347" s="6">
        <f t="shared" si="156"/>
        <v>2.7470113701744125E-5</v>
      </c>
      <c r="AK347" s="6">
        <f t="shared" si="157"/>
        <v>1.2106190384915116E-3</v>
      </c>
      <c r="AL347" s="6">
        <f t="shared" si="158"/>
        <v>3.2376638924858092E-4</v>
      </c>
      <c r="AM347" s="6">
        <f t="shared" si="159"/>
        <v>1.9113459032813251E-2</v>
      </c>
      <c r="AN347" s="6"/>
      <c r="AO347" s="6"/>
      <c r="AP347" s="6"/>
    </row>
    <row r="348" spans="1:42" x14ac:dyDescent="0.35">
      <c r="A348" s="7">
        <v>45243</v>
      </c>
      <c r="B348">
        <v>53.643000000000001</v>
      </c>
      <c r="C348">
        <v>55.779400000000003</v>
      </c>
      <c r="D348">
        <v>25.713999999999999</v>
      </c>
      <c r="E348">
        <v>28.063700000000001</v>
      </c>
      <c r="F348">
        <v>21.9621</v>
      </c>
      <c r="G348">
        <v>30.728400000000001</v>
      </c>
      <c r="H348">
        <v>26.992599999999999</v>
      </c>
      <c r="I348">
        <v>55.049799999999998</v>
      </c>
      <c r="J348">
        <v>52.568100000000001</v>
      </c>
      <c r="K348">
        <v>51.197771000000003</v>
      </c>
      <c r="L348">
        <v>9528.25</v>
      </c>
      <c r="M348">
        <v>4.6624999999999996</v>
      </c>
      <c r="O348" s="6">
        <f t="shared" si="137"/>
        <v>1.957768144316141E-4</v>
      </c>
      <c r="P348" s="6">
        <f t="shared" si="138"/>
        <v>2.6964159239539764E-3</v>
      </c>
      <c r="Q348" s="6">
        <f t="shared" si="139"/>
        <v>-1.1885987741118154E-3</v>
      </c>
      <c r="R348" s="6">
        <f t="shared" si="140"/>
        <v>1.5417283774379342E-3</v>
      </c>
      <c r="S348" s="6">
        <f t="shared" si="141"/>
        <v>-5.0516083228657749E-4</v>
      </c>
      <c r="T348" s="6">
        <f t="shared" si="142"/>
        <v>-3.6435086988761967E-4</v>
      </c>
      <c r="U348" s="6">
        <f t="shared" si="143"/>
        <v>1.9638867170845842E-4</v>
      </c>
      <c r="V348" s="6">
        <f t="shared" si="144"/>
        <v>7.9809620422532923E-4</v>
      </c>
      <c r="W348" s="6">
        <f t="shared" si="145"/>
        <v>8.6629374783431246E-4</v>
      </c>
      <c r="X348" s="6">
        <f t="shared" si="146"/>
        <v>4.9638115256334103E-4</v>
      </c>
      <c r="Y348" s="6">
        <f t="shared" si="147"/>
        <v>-7.73939425082526E-4</v>
      </c>
      <c r="Z348" s="6">
        <f t="shared" si="136"/>
        <v>0.10700000000000376</v>
      </c>
      <c r="AA348" s="6">
        <f t="shared" si="148"/>
        <v>1.8085246906829333E-4</v>
      </c>
      <c r="AC348" s="6">
        <f t="shared" si="149"/>
        <v>1.4924345363320768E-5</v>
      </c>
      <c r="AD348" s="6">
        <f t="shared" si="150"/>
        <v>2.5155634548856831E-3</v>
      </c>
      <c r="AE348" s="6">
        <f t="shared" si="151"/>
        <v>-1.3694512431801087E-3</v>
      </c>
      <c r="AF348" s="6">
        <f t="shared" si="152"/>
        <v>1.3608759083696409E-3</v>
      </c>
      <c r="AG348" s="6">
        <f t="shared" si="153"/>
        <v>-6.8601330135487082E-4</v>
      </c>
      <c r="AH348" s="6">
        <f t="shared" si="154"/>
        <v>-5.45203338955913E-4</v>
      </c>
      <c r="AI348" s="6">
        <f t="shared" si="155"/>
        <v>1.5536202640165087E-5</v>
      </c>
      <c r="AJ348" s="6">
        <f t="shared" si="156"/>
        <v>6.172437351570359E-4</v>
      </c>
      <c r="AK348" s="6">
        <f t="shared" si="157"/>
        <v>6.8544127876601912E-4</v>
      </c>
      <c r="AL348" s="6">
        <f t="shared" si="158"/>
        <v>3.155286834950477E-4</v>
      </c>
      <c r="AM348" s="6">
        <f t="shared" si="159"/>
        <v>-9.5479189415081933E-4</v>
      </c>
      <c r="AN348" s="6"/>
      <c r="AO348" s="6"/>
      <c r="AP348" s="6"/>
    </row>
    <row r="349" spans="1:42" x14ac:dyDescent="0.35">
      <c r="A349" s="7">
        <v>45240</v>
      </c>
      <c r="B349">
        <v>53.6325</v>
      </c>
      <c r="C349">
        <v>55.629399999999997</v>
      </c>
      <c r="D349">
        <v>25.744599999999998</v>
      </c>
      <c r="E349">
        <v>28.020499999999998</v>
      </c>
      <c r="F349">
        <v>21.973199999999999</v>
      </c>
      <c r="G349">
        <v>30.739599999999999</v>
      </c>
      <c r="H349">
        <v>26.987300000000001</v>
      </c>
      <c r="I349">
        <v>55.005899999999997</v>
      </c>
      <c r="J349">
        <v>52.522599999999997</v>
      </c>
      <c r="K349">
        <v>51.172370000000001</v>
      </c>
      <c r="L349">
        <v>9535.6299999999992</v>
      </c>
      <c r="M349">
        <v>4.6839000000000004</v>
      </c>
      <c r="O349" s="6">
        <f t="shared" si="137"/>
        <v>7.8372099532564299E-4</v>
      </c>
      <c r="P349" s="6">
        <f t="shared" si="138"/>
        <v>-1.6152363449715157E-3</v>
      </c>
      <c r="Q349" s="6">
        <f t="shared" si="139"/>
        <v>1.7977772935280356E-3</v>
      </c>
      <c r="R349" s="6">
        <f t="shared" si="140"/>
        <v>1.4904141707292595E-3</v>
      </c>
      <c r="S349" s="6">
        <f t="shared" si="141"/>
        <v>-7.5489545152751525E-4</v>
      </c>
      <c r="T349" s="6">
        <f t="shared" si="142"/>
        <v>7.2923313322825756E-4</v>
      </c>
      <c r="U349" s="6">
        <f t="shared" si="143"/>
        <v>1.1722938005691574E-3</v>
      </c>
      <c r="V349" s="6">
        <f t="shared" si="144"/>
        <v>1.9819983634872251E-4</v>
      </c>
      <c r="W349" s="6">
        <f t="shared" si="145"/>
        <v>3.8704054464728799E-3</v>
      </c>
      <c r="X349" s="6">
        <f t="shared" si="146"/>
        <v>9.9282178125825737E-5</v>
      </c>
      <c r="Y349" s="6">
        <f t="shared" si="147"/>
        <v>1.5769755602875524E-2</v>
      </c>
      <c r="Z349" s="6">
        <f t="shared" si="136"/>
        <v>-0.21900000000000031</v>
      </c>
      <c r="AA349" s="6">
        <f t="shared" si="148"/>
        <v>1.8166390912921493E-4</v>
      </c>
      <c r="AC349" s="6">
        <f t="shared" si="149"/>
        <v>6.0205708619642806E-4</v>
      </c>
      <c r="AD349" s="6">
        <f t="shared" si="150"/>
        <v>-1.7969002541007306E-3</v>
      </c>
      <c r="AE349" s="6">
        <f t="shared" si="151"/>
        <v>1.6161133843988207E-3</v>
      </c>
      <c r="AF349" s="6">
        <f t="shared" si="152"/>
        <v>1.3087502616000446E-3</v>
      </c>
      <c r="AG349" s="6">
        <f t="shared" si="153"/>
        <v>-9.3655936065673018E-4</v>
      </c>
      <c r="AH349" s="6">
        <f t="shared" si="154"/>
        <v>5.4756922409904263E-4</v>
      </c>
      <c r="AI349" s="6">
        <f t="shared" si="155"/>
        <v>9.9062989143994251E-4</v>
      </c>
      <c r="AJ349" s="6">
        <f t="shared" si="156"/>
        <v>1.6535927219507585E-5</v>
      </c>
      <c r="AK349" s="6">
        <f t="shared" si="157"/>
        <v>3.6887415373436649E-3</v>
      </c>
      <c r="AL349" s="6">
        <f t="shared" si="158"/>
        <v>-8.2381731003389191E-5</v>
      </c>
      <c r="AM349" s="6">
        <f t="shared" si="159"/>
        <v>1.5588091693746309E-2</v>
      </c>
      <c r="AN349" s="6"/>
      <c r="AO349" s="6"/>
      <c r="AP349" s="6"/>
    </row>
    <row r="350" spans="1:42" x14ac:dyDescent="0.35">
      <c r="A350" s="7">
        <v>45239</v>
      </c>
      <c r="B350">
        <v>53.590499999999999</v>
      </c>
      <c r="C350">
        <v>55.7194</v>
      </c>
      <c r="D350">
        <v>25.698399999999999</v>
      </c>
      <c r="E350">
        <v>27.9788</v>
      </c>
      <c r="F350">
        <v>21.989799999999999</v>
      </c>
      <c r="G350">
        <v>30.717199999999998</v>
      </c>
      <c r="H350">
        <v>26.9557</v>
      </c>
      <c r="I350">
        <v>54.994999999999997</v>
      </c>
      <c r="J350">
        <v>52.320099999999996</v>
      </c>
      <c r="K350">
        <v>51.167290000000001</v>
      </c>
      <c r="L350">
        <v>9387.59</v>
      </c>
      <c r="M350">
        <v>4.6401000000000003</v>
      </c>
      <c r="O350" s="6">
        <f t="shared" si="137"/>
        <v>3.92014112507999E-4</v>
      </c>
      <c r="P350" s="6">
        <f t="shared" si="138"/>
        <v>1.1355428505719356E-3</v>
      </c>
      <c r="Q350" s="6">
        <f t="shared" si="139"/>
        <v>0</v>
      </c>
      <c r="R350" s="6">
        <f t="shared" si="140"/>
        <v>1.1486150422053143E-3</v>
      </c>
      <c r="S350" s="6">
        <f t="shared" si="141"/>
        <v>-9.4238479210776438E-3</v>
      </c>
      <c r="T350" s="6">
        <f t="shared" si="142"/>
        <v>-2.186165115561467E-3</v>
      </c>
      <c r="U350" s="6">
        <f t="shared" si="143"/>
        <v>7.8709461842629835E-4</v>
      </c>
      <c r="V350" s="6">
        <f t="shared" si="144"/>
        <v>7.9889210589056958E-4</v>
      </c>
      <c r="W350" s="6">
        <f t="shared" si="145"/>
        <v>3.3444751916265059E-3</v>
      </c>
      <c r="X350" s="6">
        <f t="shared" si="146"/>
        <v>3.9730604564280902E-4</v>
      </c>
      <c r="Y350" s="6">
        <f t="shared" si="147"/>
        <v>-7.8903009326534157E-3</v>
      </c>
      <c r="Z350" s="6">
        <f t="shared" si="136"/>
        <v>-0.67700000000000315</v>
      </c>
      <c r="AA350" s="6">
        <f t="shared" si="148"/>
        <v>1.8000293421072122E-4</v>
      </c>
      <c r="AC350" s="6">
        <f t="shared" si="149"/>
        <v>2.1201117829727778E-4</v>
      </c>
      <c r="AD350" s="6">
        <f t="shared" si="150"/>
        <v>9.5553991636121438E-4</v>
      </c>
      <c r="AE350" s="6">
        <f t="shared" si="151"/>
        <v>-1.8000293421072122E-4</v>
      </c>
      <c r="AF350" s="6">
        <f t="shared" si="152"/>
        <v>9.6861210799459307E-4</v>
      </c>
      <c r="AG350" s="6">
        <f t="shared" si="153"/>
        <v>-9.603850855288365E-3</v>
      </c>
      <c r="AH350" s="6">
        <f t="shared" si="154"/>
        <v>-2.3661680497721882E-3</v>
      </c>
      <c r="AI350" s="6">
        <f t="shared" si="155"/>
        <v>6.0709168421557713E-4</v>
      </c>
      <c r="AJ350" s="6">
        <f t="shared" si="156"/>
        <v>6.1888917167984836E-4</v>
      </c>
      <c r="AK350" s="6">
        <f t="shared" si="157"/>
        <v>3.1644722574157846E-3</v>
      </c>
      <c r="AL350" s="6">
        <f t="shared" si="158"/>
        <v>2.173031114320878E-4</v>
      </c>
      <c r="AM350" s="6">
        <f t="shared" si="159"/>
        <v>-8.0703038668641369E-3</v>
      </c>
      <c r="AN350" s="6"/>
      <c r="AO350" s="6"/>
      <c r="AP350" s="6"/>
    </row>
    <row r="351" spans="1:42" x14ac:dyDescent="0.35">
      <c r="A351" s="7">
        <v>45238</v>
      </c>
      <c r="B351">
        <v>53.569499999999998</v>
      </c>
      <c r="C351">
        <v>55.656199999999998</v>
      </c>
      <c r="D351">
        <v>25.698399999999999</v>
      </c>
      <c r="E351">
        <v>27.9467</v>
      </c>
      <c r="F351">
        <v>22.199000000000002</v>
      </c>
      <c r="G351">
        <v>30.784500000000001</v>
      </c>
      <c r="H351">
        <v>26.9345</v>
      </c>
      <c r="I351">
        <v>54.951099999999997</v>
      </c>
      <c r="J351">
        <v>52.145699999999998</v>
      </c>
      <c r="K351">
        <v>51.146968999999999</v>
      </c>
      <c r="L351">
        <v>9462.25</v>
      </c>
      <c r="M351">
        <v>4.5046999999999997</v>
      </c>
      <c r="O351" s="6">
        <f t="shared" si="137"/>
        <v>1.1755559127284432E-3</v>
      </c>
      <c r="P351" s="6">
        <f t="shared" si="138"/>
        <v>-2.2087007031270645E-3</v>
      </c>
      <c r="Q351" s="6">
        <f t="shared" si="139"/>
        <v>0</v>
      </c>
      <c r="R351" s="6">
        <f t="shared" si="140"/>
        <v>1.1499358758499945E-3</v>
      </c>
      <c r="S351" s="6">
        <f t="shared" si="141"/>
        <v>2.9275962085821838E-3</v>
      </c>
      <c r="T351" s="6">
        <f t="shared" si="142"/>
        <v>5.4277523904855407E-4</v>
      </c>
      <c r="U351" s="6">
        <f t="shared" si="143"/>
        <v>-1.9673494235306066E-4</v>
      </c>
      <c r="V351" s="6">
        <f t="shared" si="144"/>
        <v>0</v>
      </c>
      <c r="W351" s="6">
        <f t="shared" si="145"/>
        <v>4.3166958283458179E-4</v>
      </c>
      <c r="X351" s="6">
        <f t="shared" si="146"/>
        <v>6.9575465422522242E-4</v>
      </c>
      <c r="Y351" s="6">
        <f t="shared" si="147"/>
        <v>1.054771970360413E-3</v>
      </c>
      <c r="Z351" s="6">
        <f t="shared" si="136"/>
        <v>0.15900000000000247</v>
      </c>
      <c r="AA351" s="6">
        <f t="shared" si="148"/>
        <v>1.7486393962262703E-4</v>
      </c>
      <c r="AC351" s="6">
        <f t="shared" si="149"/>
        <v>1.0006919731058161E-3</v>
      </c>
      <c r="AD351" s="6">
        <f t="shared" si="150"/>
        <v>-2.3835646427496915E-3</v>
      </c>
      <c r="AE351" s="6">
        <f t="shared" si="151"/>
        <v>-1.7486393962262703E-4</v>
      </c>
      <c r="AF351" s="6">
        <f t="shared" si="152"/>
        <v>9.7507193622736743E-4</v>
      </c>
      <c r="AG351" s="6">
        <f t="shared" si="153"/>
        <v>2.7527322689595568E-3</v>
      </c>
      <c r="AH351" s="6">
        <f t="shared" si="154"/>
        <v>3.6791129942592704E-4</v>
      </c>
      <c r="AI351" s="6">
        <f t="shared" si="155"/>
        <v>-3.7159888197568769E-4</v>
      </c>
      <c r="AJ351" s="6">
        <f t="shared" si="156"/>
        <v>-1.7486393962262703E-4</v>
      </c>
      <c r="AK351" s="6">
        <f t="shared" si="157"/>
        <v>2.5680564321195476E-4</v>
      </c>
      <c r="AL351" s="6">
        <f t="shared" si="158"/>
        <v>5.2089071460259539E-4</v>
      </c>
      <c r="AM351" s="6">
        <f t="shared" si="159"/>
        <v>8.7990803073778601E-4</v>
      </c>
      <c r="AN351" s="6"/>
      <c r="AO351" s="6"/>
      <c r="AP351" s="6"/>
    </row>
    <row r="352" spans="1:42" x14ac:dyDescent="0.35">
      <c r="A352" s="7">
        <v>45237</v>
      </c>
      <c r="B352">
        <v>53.506599999999999</v>
      </c>
      <c r="C352">
        <v>55.779400000000003</v>
      </c>
      <c r="D352">
        <v>25.698399999999999</v>
      </c>
      <c r="E352">
        <v>27.9146</v>
      </c>
      <c r="F352">
        <v>22.1342</v>
      </c>
      <c r="G352">
        <v>30.767800000000001</v>
      </c>
      <c r="H352">
        <v>26.939800000000002</v>
      </c>
      <c r="I352">
        <v>54.951099999999997</v>
      </c>
      <c r="J352">
        <v>52.123199999999997</v>
      </c>
      <c r="K352">
        <v>51.111407999999997</v>
      </c>
      <c r="L352">
        <v>9452.2800000000007</v>
      </c>
      <c r="M352">
        <v>4.5365000000000002</v>
      </c>
      <c r="O352" s="6">
        <f t="shared" si="137"/>
        <v>3.9262904407921795E-4</v>
      </c>
      <c r="P352" s="6">
        <f t="shared" si="138"/>
        <v>1.346392744558722E-3</v>
      </c>
      <c r="Q352" s="6">
        <f t="shared" si="139"/>
        <v>7.9055693372942493E-4</v>
      </c>
      <c r="R352" s="6">
        <f t="shared" si="140"/>
        <v>1.9348458572809868E-4</v>
      </c>
      <c r="S352" s="6">
        <f t="shared" si="141"/>
        <v>4.9716908743364652E-3</v>
      </c>
      <c r="T352" s="6">
        <f t="shared" si="142"/>
        <v>-1.2691961865685109E-3</v>
      </c>
      <c r="U352" s="6">
        <f t="shared" si="143"/>
        <v>3.8990987511744457E-4</v>
      </c>
      <c r="V352" s="6">
        <f t="shared" si="144"/>
        <v>0</v>
      </c>
      <c r="W352" s="6">
        <f t="shared" si="145"/>
        <v>-4.3148332460785088E-4</v>
      </c>
      <c r="X352" s="6">
        <f t="shared" si="146"/>
        <v>4.9722030535681583E-4</v>
      </c>
      <c r="Y352" s="6">
        <f t="shared" si="147"/>
        <v>2.858252328298061E-3</v>
      </c>
      <c r="Z352" s="6">
        <f t="shared" si="136"/>
        <v>0.25549999999999962</v>
      </c>
      <c r="AA352" s="6">
        <f t="shared" si="148"/>
        <v>1.7607147784493016E-4</v>
      </c>
      <c r="AC352" s="6">
        <f t="shared" si="149"/>
        <v>2.1655756623428779E-4</v>
      </c>
      <c r="AD352" s="6">
        <f t="shared" si="150"/>
        <v>1.1703212667137919E-3</v>
      </c>
      <c r="AE352" s="6">
        <f t="shared" si="151"/>
        <v>6.1448545588449477E-4</v>
      </c>
      <c r="AF352" s="6">
        <f t="shared" si="152"/>
        <v>1.7413107883168522E-5</v>
      </c>
      <c r="AG352" s="6">
        <f t="shared" si="153"/>
        <v>4.795619396491535E-3</v>
      </c>
      <c r="AH352" s="6">
        <f t="shared" si="154"/>
        <v>-1.445267664413441E-3</v>
      </c>
      <c r="AI352" s="6">
        <f t="shared" si="155"/>
        <v>2.1383839727251441E-4</v>
      </c>
      <c r="AJ352" s="6">
        <f t="shared" si="156"/>
        <v>-1.7607147784493016E-4</v>
      </c>
      <c r="AK352" s="6">
        <f t="shared" si="157"/>
        <v>-6.0755480245278104E-4</v>
      </c>
      <c r="AL352" s="6">
        <f t="shared" si="158"/>
        <v>3.2114882751188567E-4</v>
      </c>
      <c r="AM352" s="6">
        <f t="shared" si="159"/>
        <v>2.6821808504531308E-3</v>
      </c>
      <c r="AN352" s="6"/>
      <c r="AO352" s="6"/>
      <c r="AP352" s="6"/>
    </row>
    <row r="353" spans="1:42" x14ac:dyDescent="0.35">
      <c r="A353" s="7">
        <v>45236</v>
      </c>
      <c r="B353">
        <v>53.485599999999998</v>
      </c>
      <c r="C353">
        <v>55.7044</v>
      </c>
      <c r="D353">
        <v>25.678100000000001</v>
      </c>
      <c r="E353">
        <v>27.909199999999998</v>
      </c>
      <c r="F353">
        <v>22.024699999999999</v>
      </c>
      <c r="G353">
        <v>30.806899999999999</v>
      </c>
      <c r="H353">
        <v>26.929300000000001</v>
      </c>
      <c r="I353">
        <v>54.951099999999997</v>
      </c>
      <c r="J353">
        <v>52.145699999999998</v>
      </c>
      <c r="K353">
        <v>51.086007000000002</v>
      </c>
      <c r="L353">
        <v>9425.34</v>
      </c>
      <c r="M353">
        <v>4.5876000000000001</v>
      </c>
      <c r="O353" s="6">
        <f t="shared" si="137"/>
        <v>3.9278326219593929E-4</v>
      </c>
      <c r="P353" s="6">
        <f t="shared" si="138"/>
        <v>5.5861606910312389E-4</v>
      </c>
      <c r="Q353" s="6">
        <f t="shared" si="139"/>
        <v>7.8728188978827163E-4</v>
      </c>
      <c r="R353" s="6">
        <f t="shared" si="140"/>
        <v>1.3454507618837486E-3</v>
      </c>
      <c r="S353" s="6">
        <f t="shared" si="141"/>
        <v>-4.2678047479327574E-3</v>
      </c>
      <c r="T353" s="6">
        <f t="shared" si="142"/>
        <v>-5.4503515152304338E-4</v>
      </c>
      <c r="U353" s="6">
        <f t="shared" si="143"/>
        <v>5.9078377313914743E-4</v>
      </c>
      <c r="V353" s="6">
        <f t="shared" si="144"/>
        <v>1.3995622723206314E-3</v>
      </c>
      <c r="W353" s="6">
        <f t="shared" si="145"/>
        <v>4.3166958283458179E-4</v>
      </c>
      <c r="X353" s="6">
        <f t="shared" si="146"/>
        <v>5.9701666769629291E-4</v>
      </c>
      <c r="Y353" s="6">
        <f t="shared" si="147"/>
        <v>1.7834822757150093E-3</v>
      </c>
      <c r="Z353" s="6">
        <f t="shared" si="136"/>
        <v>-0.42000000000000259</v>
      </c>
      <c r="AA353" s="6">
        <f t="shared" si="148"/>
        <v>1.7801112690363219E-4</v>
      </c>
      <c r="AC353" s="6">
        <f t="shared" si="149"/>
        <v>2.147721352923071E-4</v>
      </c>
      <c r="AD353" s="6">
        <f t="shared" si="150"/>
        <v>3.806049421994917E-4</v>
      </c>
      <c r="AE353" s="6">
        <f t="shared" si="151"/>
        <v>6.0927076288463944E-4</v>
      </c>
      <c r="AF353" s="6">
        <f t="shared" si="152"/>
        <v>1.1674396349801164E-3</v>
      </c>
      <c r="AG353" s="6">
        <f t="shared" si="153"/>
        <v>-4.4458158748363896E-3</v>
      </c>
      <c r="AH353" s="6">
        <f t="shared" si="154"/>
        <v>-7.2304627842667557E-4</v>
      </c>
      <c r="AI353" s="6">
        <f t="shared" si="155"/>
        <v>4.1277264623551524E-4</v>
      </c>
      <c r="AJ353" s="6">
        <f t="shared" si="156"/>
        <v>1.2215511454169992E-3</v>
      </c>
      <c r="AK353" s="6">
        <f t="shared" si="157"/>
        <v>2.536584559309496E-4</v>
      </c>
      <c r="AL353" s="6">
        <f t="shared" si="158"/>
        <v>4.1900554079266072E-4</v>
      </c>
      <c r="AM353" s="6">
        <f t="shared" si="159"/>
        <v>1.6054711488113771E-3</v>
      </c>
      <c r="AN353" s="6"/>
      <c r="AO353" s="6"/>
      <c r="AP353" s="6"/>
    </row>
    <row r="354" spans="1:42" x14ac:dyDescent="0.35">
      <c r="A354" s="7">
        <v>45233</v>
      </c>
      <c r="B354">
        <v>53.464599999999997</v>
      </c>
      <c r="C354">
        <v>55.673299999999998</v>
      </c>
      <c r="D354">
        <v>25.657900000000001</v>
      </c>
      <c r="E354">
        <v>27.871700000000001</v>
      </c>
      <c r="F354">
        <v>22.1191</v>
      </c>
      <c r="G354">
        <v>30.823699999999999</v>
      </c>
      <c r="H354">
        <v>26.913399999999999</v>
      </c>
      <c r="I354">
        <v>54.874299999999998</v>
      </c>
      <c r="J354">
        <v>52.123199999999997</v>
      </c>
      <c r="K354">
        <v>51.055526</v>
      </c>
      <c r="L354">
        <v>9408.56</v>
      </c>
      <c r="M354">
        <v>4.5035999999999996</v>
      </c>
      <c r="O354" s="6">
        <f t="shared" si="137"/>
        <v>-1.9635306899845606E-4</v>
      </c>
      <c r="P354" s="6">
        <f t="shared" si="138"/>
        <v>-5.5830419141045251E-4</v>
      </c>
      <c r="Q354" s="6">
        <f t="shared" si="139"/>
        <v>4.0159703052133899E-4</v>
      </c>
      <c r="R354" s="6">
        <f t="shared" si="140"/>
        <v>-3.837546265744729E-4</v>
      </c>
      <c r="S354" s="6">
        <f t="shared" si="141"/>
        <v>5.0298976754328262E-3</v>
      </c>
      <c r="T354" s="6">
        <f t="shared" si="142"/>
        <v>5.854269798951206E-3</v>
      </c>
      <c r="U354" s="6">
        <f t="shared" si="143"/>
        <v>1.9324964137323875E-4</v>
      </c>
      <c r="V354" s="6">
        <f t="shared" si="144"/>
        <v>2.0049832948432211E-4</v>
      </c>
      <c r="W354" s="6">
        <f t="shared" si="145"/>
        <v>1.7354404617078156E-3</v>
      </c>
      <c r="X354" s="6">
        <f t="shared" si="146"/>
        <v>9.950941466807528E-5</v>
      </c>
      <c r="Y354" s="6">
        <f t="shared" si="147"/>
        <v>9.4414927858412767E-3</v>
      </c>
      <c r="Z354" s="6">
        <f t="shared" si="136"/>
        <v>0.65200000000000369</v>
      </c>
      <c r="AA354" s="6">
        <f t="shared" si="148"/>
        <v>1.7482216288411401E-4</v>
      </c>
      <c r="AC354" s="6">
        <f t="shared" si="149"/>
        <v>-3.7117523188257007E-4</v>
      </c>
      <c r="AD354" s="6">
        <f t="shared" si="150"/>
        <v>-7.3312635429456652E-4</v>
      </c>
      <c r="AE354" s="6">
        <f t="shared" si="151"/>
        <v>2.2677486763722499E-4</v>
      </c>
      <c r="AF354" s="6">
        <f t="shared" si="152"/>
        <v>-5.5857678945858691E-4</v>
      </c>
      <c r="AG354" s="6">
        <f t="shared" si="153"/>
        <v>4.8550755125487122E-3</v>
      </c>
      <c r="AH354" s="6">
        <f t="shared" si="154"/>
        <v>5.679447636067092E-3</v>
      </c>
      <c r="AI354" s="6">
        <f t="shared" si="155"/>
        <v>1.8427478489124738E-5</v>
      </c>
      <c r="AJ354" s="6">
        <f t="shared" si="156"/>
        <v>2.5676166600208106E-5</v>
      </c>
      <c r="AK354" s="6">
        <f t="shared" si="157"/>
        <v>1.5606182988237016E-3</v>
      </c>
      <c r="AL354" s="6">
        <f t="shared" si="158"/>
        <v>-7.5312748216038727E-5</v>
      </c>
      <c r="AM354" s="6">
        <f t="shared" si="159"/>
        <v>9.2666706229571627E-3</v>
      </c>
      <c r="AN354" s="6"/>
      <c r="AO354" s="6"/>
      <c r="AP354" s="6"/>
    </row>
    <row r="355" spans="1:42" x14ac:dyDescent="0.35">
      <c r="A355" s="7">
        <v>45232</v>
      </c>
      <c r="B355">
        <v>53.475099999999998</v>
      </c>
      <c r="C355">
        <v>55.7044</v>
      </c>
      <c r="D355">
        <v>25.647600000000001</v>
      </c>
      <c r="E355">
        <v>27.882400000000001</v>
      </c>
      <c r="F355">
        <v>22.008400000000002</v>
      </c>
      <c r="G355">
        <v>30.644300000000001</v>
      </c>
      <c r="H355">
        <v>26.908200000000001</v>
      </c>
      <c r="I355">
        <v>54.863300000000002</v>
      </c>
      <c r="J355">
        <v>52.032899999999998</v>
      </c>
      <c r="K355">
        <v>51.050446000000001</v>
      </c>
      <c r="L355">
        <v>9320.56</v>
      </c>
      <c r="M355">
        <v>4.6340000000000003</v>
      </c>
      <c r="O355" s="6">
        <f t="shared" si="137"/>
        <v>2.9368081198066776E-4</v>
      </c>
      <c r="P355" s="6">
        <f t="shared" si="138"/>
        <v>1.9212226876641481E-4</v>
      </c>
      <c r="Q355" s="6">
        <f t="shared" si="139"/>
        <v>1.9102532550481222E-3</v>
      </c>
      <c r="R355" s="6">
        <f t="shared" si="140"/>
        <v>-7.6692063446559544E-4</v>
      </c>
      <c r="S355" s="6">
        <f t="shared" si="141"/>
        <v>6.6919463363537268E-3</v>
      </c>
      <c r="T355" s="6">
        <f t="shared" si="142"/>
        <v>9.414167366635473E-3</v>
      </c>
      <c r="U355" s="6">
        <f t="shared" si="143"/>
        <v>1.9700478387085774E-4</v>
      </c>
      <c r="V355" s="6">
        <f t="shared" si="144"/>
        <v>1.9871509724267433E-4</v>
      </c>
      <c r="W355" s="6">
        <f t="shared" si="145"/>
        <v>-7.8369457649031249E-3</v>
      </c>
      <c r="X355" s="6">
        <f t="shared" si="146"/>
        <v>1.990584457147726E-4</v>
      </c>
      <c r="Y355" s="6">
        <f t="shared" si="147"/>
        <v>1.8924399696089944E-2</v>
      </c>
      <c r="Z355" s="6">
        <f t="shared" si="136"/>
        <v>8.0000000000000071E-2</v>
      </c>
      <c r="AA355" s="6">
        <f t="shared" si="148"/>
        <v>1.797715562845692E-4</v>
      </c>
      <c r="AC355" s="6">
        <f t="shared" si="149"/>
        <v>1.1390925569609855E-4</v>
      </c>
      <c r="AD355" s="6">
        <f t="shared" si="150"/>
        <v>1.2350712481845605E-5</v>
      </c>
      <c r="AE355" s="6">
        <f t="shared" si="151"/>
        <v>1.730481698763553E-3</v>
      </c>
      <c r="AF355" s="6">
        <f t="shared" si="152"/>
        <v>-9.4669219075016464E-4</v>
      </c>
      <c r="AG355" s="6">
        <f t="shared" si="153"/>
        <v>6.5121747800691576E-3</v>
      </c>
      <c r="AH355" s="6">
        <f t="shared" si="154"/>
        <v>9.2343958103509038E-3</v>
      </c>
      <c r="AI355" s="6">
        <f t="shared" si="155"/>
        <v>1.7233227586288535E-5</v>
      </c>
      <c r="AJ355" s="6">
        <f t="shared" si="156"/>
        <v>1.8943540958105132E-5</v>
      </c>
      <c r="AK355" s="6">
        <f t="shared" si="157"/>
        <v>-8.0167173211876941E-3</v>
      </c>
      <c r="AL355" s="6">
        <f t="shared" si="158"/>
        <v>1.9286889430203402E-5</v>
      </c>
      <c r="AM355" s="6">
        <f t="shared" si="159"/>
        <v>1.8744628139805375E-2</v>
      </c>
      <c r="AN355" s="6"/>
      <c r="AO355" s="6"/>
      <c r="AP355" s="6"/>
    </row>
    <row r="356" spans="1:42" x14ac:dyDescent="0.35">
      <c r="A356" s="7">
        <v>45231</v>
      </c>
      <c r="B356">
        <v>53.459400000000002</v>
      </c>
      <c r="C356">
        <v>55.6937</v>
      </c>
      <c r="D356">
        <v>25.598700000000001</v>
      </c>
      <c r="E356">
        <v>27.9038</v>
      </c>
      <c r="F356">
        <v>21.862100000000002</v>
      </c>
      <c r="G356">
        <v>30.358499999999999</v>
      </c>
      <c r="H356">
        <v>26.902899999999999</v>
      </c>
      <c r="I356">
        <v>54.852400000000003</v>
      </c>
      <c r="J356">
        <v>52.443899999999999</v>
      </c>
      <c r="K356">
        <v>51.040286000000002</v>
      </c>
      <c r="L356">
        <v>9147.4500000000007</v>
      </c>
      <c r="M356">
        <v>4.6500000000000004</v>
      </c>
      <c r="O356" s="6">
        <f t="shared" si="137"/>
        <v>-1.0100103245491709E-4</v>
      </c>
      <c r="P356" s="6">
        <f t="shared" si="138"/>
        <v>9.9391786967273354E-4</v>
      </c>
      <c r="Q356" s="6">
        <f t="shared" si="139"/>
        <v>-1.7119948835141452E-3</v>
      </c>
      <c r="R356" s="6">
        <f t="shared" si="140"/>
        <v>0</v>
      </c>
      <c r="S356" s="6">
        <f t="shared" si="141"/>
        <v>1.1815724679267614E-2</v>
      </c>
      <c r="T356" s="6">
        <f t="shared" si="142"/>
        <v>2.5759151929458657E-3</v>
      </c>
      <c r="U356" s="6">
        <f t="shared" si="143"/>
        <v>0</v>
      </c>
      <c r="V356" s="6">
        <f t="shared" si="144"/>
        <v>4.632753935105427E-4</v>
      </c>
      <c r="W356" s="6">
        <f t="shared" si="145"/>
        <v>-3.259564247726221E-4</v>
      </c>
      <c r="X356" s="6">
        <f t="shared" si="146"/>
        <v>2.7283935026223283E-4</v>
      </c>
      <c r="Y356" s="6">
        <f t="shared" si="147"/>
        <v>1.0510024513080252E-2</v>
      </c>
      <c r="Z356" s="6">
        <f t="shared" si="136"/>
        <v>1.0179999999999989</v>
      </c>
      <c r="AA356" s="6">
        <f t="shared" si="148"/>
        <v>1.803784206118042E-4</v>
      </c>
      <c r="AC356" s="6">
        <f t="shared" si="149"/>
        <v>-2.813794530667213E-4</v>
      </c>
      <c r="AD356" s="6">
        <f t="shared" si="150"/>
        <v>8.1353944906092934E-4</v>
      </c>
      <c r="AE356" s="6">
        <f t="shared" si="151"/>
        <v>-1.8923733041259494E-3</v>
      </c>
      <c r="AF356" s="6">
        <f t="shared" si="152"/>
        <v>-1.803784206118042E-4</v>
      </c>
      <c r="AG356" s="6">
        <f t="shared" si="153"/>
        <v>1.163534625865581E-2</v>
      </c>
      <c r="AH356" s="6">
        <f t="shared" si="154"/>
        <v>2.3955367723340615E-3</v>
      </c>
      <c r="AI356" s="6">
        <f t="shared" si="155"/>
        <v>-1.803784206118042E-4</v>
      </c>
      <c r="AJ356" s="6">
        <f t="shared" si="156"/>
        <v>2.828969728987385E-4</v>
      </c>
      <c r="AK356" s="6">
        <f t="shared" si="157"/>
        <v>-5.063348453844263E-4</v>
      </c>
      <c r="AL356" s="6">
        <f t="shared" si="158"/>
        <v>9.2460929650428625E-5</v>
      </c>
      <c r="AM356" s="6">
        <f t="shared" si="159"/>
        <v>1.0329646092468447E-2</v>
      </c>
      <c r="AN356" s="6"/>
      <c r="AO356" s="6"/>
      <c r="AP356" s="6"/>
    </row>
    <row r="357" spans="1:42" x14ac:dyDescent="0.35">
      <c r="A357" s="7">
        <v>45230</v>
      </c>
      <c r="B357">
        <v>53.464799999999997</v>
      </c>
      <c r="C357">
        <v>55.638399999999997</v>
      </c>
      <c r="D357">
        <v>25.642600000000002</v>
      </c>
      <c r="E357">
        <v>27.9038</v>
      </c>
      <c r="F357">
        <v>21.6068</v>
      </c>
      <c r="G357">
        <v>30.2805</v>
      </c>
      <c r="H357">
        <v>26.902899999999999</v>
      </c>
      <c r="I357">
        <v>54.826999999999998</v>
      </c>
      <c r="J357">
        <v>52.460999999999999</v>
      </c>
      <c r="K357">
        <v>51.026364000000001</v>
      </c>
      <c r="L357">
        <v>9052.31</v>
      </c>
      <c r="M357">
        <v>4.8536000000000001</v>
      </c>
      <c r="O357" s="6">
        <f t="shared" si="137"/>
        <v>0</v>
      </c>
      <c r="P357" s="6">
        <f t="shared" si="138"/>
        <v>9.5889006226479445E-4</v>
      </c>
      <c r="Q357" s="6">
        <f t="shared" si="139"/>
        <v>1.9892735251114679E-4</v>
      </c>
      <c r="R357" s="6">
        <f t="shared" si="140"/>
        <v>-2.2990478437934225E-3</v>
      </c>
      <c r="S357" s="6">
        <f t="shared" si="141"/>
        <v>5.1399121121331603E-4</v>
      </c>
      <c r="T357" s="6">
        <f t="shared" si="142"/>
        <v>1.1042380922468009E-3</v>
      </c>
      <c r="U357" s="6">
        <f t="shared" si="143"/>
        <v>1.9704360240302421E-4</v>
      </c>
      <c r="V357" s="6">
        <f t="shared" si="144"/>
        <v>5.9860350183060795E-4</v>
      </c>
      <c r="W357" s="6">
        <f t="shared" si="145"/>
        <v>-1.8379834695648745E-3</v>
      </c>
      <c r="X357" s="6">
        <f t="shared" si="146"/>
        <v>1.366343186404162E-4</v>
      </c>
      <c r="Y357" s="6">
        <f t="shared" si="147"/>
        <v>6.5436439368162791E-3</v>
      </c>
      <c r="Z357" s="6">
        <f t="shared" si="136"/>
        <v>-0.15050000000000008</v>
      </c>
      <c r="AA357" s="6">
        <f t="shared" si="148"/>
        <v>1.8809270917752308E-4</v>
      </c>
      <c r="AC357" s="6">
        <f t="shared" si="149"/>
        <v>-1.8809270917752308E-4</v>
      </c>
      <c r="AD357" s="6">
        <f t="shared" si="150"/>
        <v>7.7079735308727138E-4</v>
      </c>
      <c r="AE357" s="6">
        <f t="shared" si="151"/>
        <v>1.0834643333623717E-5</v>
      </c>
      <c r="AF357" s="6">
        <f t="shared" si="152"/>
        <v>-2.4871405529709456E-3</v>
      </c>
      <c r="AG357" s="6">
        <f t="shared" si="153"/>
        <v>3.2589850203579296E-4</v>
      </c>
      <c r="AH357" s="6">
        <f t="shared" si="154"/>
        <v>9.1614538306927784E-4</v>
      </c>
      <c r="AI357" s="6">
        <f t="shared" si="155"/>
        <v>8.9508932255011331E-6</v>
      </c>
      <c r="AJ357" s="6">
        <f t="shared" si="156"/>
        <v>4.1051079265308488E-4</v>
      </c>
      <c r="AK357" s="6">
        <f t="shared" si="157"/>
        <v>-2.0260761787423975E-3</v>
      </c>
      <c r="AL357" s="6">
        <f t="shared" si="158"/>
        <v>-5.1458390537106879E-5</v>
      </c>
      <c r="AM357" s="6">
        <f t="shared" si="159"/>
        <v>6.355551227638756E-3</v>
      </c>
      <c r="AN357" s="6"/>
      <c r="AO357" s="6"/>
      <c r="AP357" s="6"/>
    </row>
    <row r="358" spans="1:42" x14ac:dyDescent="0.35">
      <c r="A358" s="7">
        <v>45229</v>
      </c>
      <c r="B358">
        <v>53.464799999999997</v>
      </c>
      <c r="C358">
        <v>55.585099999999997</v>
      </c>
      <c r="D358">
        <v>25.637499999999999</v>
      </c>
      <c r="E358">
        <v>27.9681</v>
      </c>
      <c r="F358">
        <v>21.595700000000001</v>
      </c>
      <c r="G358">
        <v>30.2471</v>
      </c>
      <c r="H358">
        <v>26.897600000000001</v>
      </c>
      <c r="I358">
        <v>54.794199999999996</v>
      </c>
      <c r="J358">
        <v>52.557600000000001</v>
      </c>
      <c r="K358">
        <v>51.019393000000001</v>
      </c>
      <c r="L358">
        <v>8993.4599999999991</v>
      </c>
      <c r="M358">
        <v>4.8235000000000001</v>
      </c>
      <c r="O358" s="6">
        <f t="shared" si="137"/>
        <v>7.8056121790015531E-4</v>
      </c>
      <c r="P358" s="6">
        <f t="shared" si="138"/>
        <v>3.8514353795737755E-4</v>
      </c>
      <c r="Q358" s="6">
        <f t="shared" si="139"/>
        <v>1.5861295703776257E-3</v>
      </c>
      <c r="R358" s="6">
        <f t="shared" si="140"/>
        <v>1.1490549828179208E-3</v>
      </c>
      <c r="S358" s="6">
        <f t="shared" si="141"/>
        <v>-3.5574545051860751E-3</v>
      </c>
      <c r="T358" s="6">
        <f t="shared" si="142"/>
        <v>1.5065426997245002E-3</v>
      </c>
      <c r="U358" s="6">
        <f t="shared" si="143"/>
        <v>5.8775826023560462E-4</v>
      </c>
      <c r="V358" s="6">
        <f t="shared" si="144"/>
        <v>1.9896574320998894E-4</v>
      </c>
      <c r="W358" s="6">
        <f t="shared" si="145"/>
        <v>-1.0624649567126943E-3</v>
      </c>
      <c r="X358" s="6">
        <f t="shared" si="146"/>
        <v>4.9529224301414487E-4</v>
      </c>
      <c r="Y358" s="6">
        <f t="shared" si="147"/>
        <v>1.2100014179703855E-2</v>
      </c>
      <c r="Z358" s="6">
        <f t="shared" si="136"/>
        <v>-0.31050000000000022</v>
      </c>
      <c r="AA358" s="6">
        <f t="shared" si="148"/>
        <v>1.8695317754691132E-4</v>
      </c>
      <c r="AC358" s="6">
        <f t="shared" si="149"/>
        <v>5.9360804035324399E-4</v>
      </c>
      <c r="AD358" s="6">
        <f t="shared" si="150"/>
        <v>1.9819036041046623E-4</v>
      </c>
      <c r="AE358" s="6">
        <f t="shared" si="151"/>
        <v>1.3991763928307144E-3</v>
      </c>
      <c r="AF358" s="6">
        <f t="shared" si="152"/>
        <v>9.6210180527100952E-4</v>
      </c>
      <c r="AG358" s="6">
        <f t="shared" si="153"/>
        <v>-3.7444076827329864E-3</v>
      </c>
      <c r="AH358" s="6">
        <f t="shared" si="154"/>
        <v>1.3195895221775888E-3</v>
      </c>
      <c r="AI358" s="6">
        <f t="shared" si="155"/>
        <v>4.008050826886933E-4</v>
      </c>
      <c r="AJ358" s="6">
        <f t="shared" si="156"/>
        <v>1.2012565663077623E-5</v>
      </c>
      <c r="AK358" s="6">
        <f t="shared" si="157"/>
        <v>-1.2494181342596056E-3</v>
      </c>
      <c r="AL358" s="6">
        <f t="shared" si="158"/>
        <v>3.0833906546723355E-4</v>
      </c>
      <c r="AM358" s="6">
        <f t="shared" si="159"/>
        <v>1.1913061002156944E-2</v>
      </c>
      <c r="AN358" s="6"/>
      <c r="AO358" s="6"/>
      <c r="AP358" s="6"/>
    </row>
    <row r="359" spans="1:42" x14ac:dyDescent="0.35">
      <c r="A359" s="7">
        <v>45226</v>
      </c>
      <c r="B359">
        <v>53.423099999999998</v>
      </c>
      <c r="C359">
        <v>55.563699999999997</v>
      </c>
      <c r="D359">
        <v>25.596900000000002</v>
      </c>
      <c r="E359">
        <v>27.936</v>
      </c>
      <c r="F359">
        <v>21.672799999999999</v>
      </c>
      <c r="G359">
        <v>30.201599999999999</v>
      </c>
      <c r="H359">
        <v>26.881799999999998</v>
      </c>
      <c r="I359">
        <v>54.783299999999997</v>
      </c>
      <c r="J359">
        <v>52.613500000000002</v>
      </c>
      <c r="K359">
        <v>50.994135999999997</v>
      </c>
      <c r="L359">
        <v>8885.94</v>
      </c>
      <c r="M359">
        <v>4.7614000000000001</v>
      </c>
      <c r="O359" s="6">
        <f t="shared" si="137"/>
        <v>1.9658282877066391E-4</v>
      </c>
      <c r="P359" s="6">
        <f t="shared" si="138"/>
        <v>3.7628639535625119E-4</v>
      </c>
      <c r="Q359" s="6">
        <f t="shared" si="139"/>
        <v>-1.6014999414071251E-4</v>
      </c>
      <c r="R359" s="6">
        <f t="shared" si="140"/>
        <v>7.6662391723325563E-4</v>
      </c>
      <c r="S359" s="6">
        <f t="shared" si="141"/>
        <v>4.8471307294239985E-4</v>
      </c>
      <c r="T359" s="6">
        <f t="shared" si="142"/>
        <v>2.9222676797193703E-3</v>
      </c>
      <c r="U359" s="6">
        <f t="shared" si="143"/>
        <v>5.8810392317432125E-4</v>
      </c>
      <c r="V359" s="6">
        <f t="shared" si="144"/>
        <v>9.9581938577131268E-4</v>
      </c>
      <c r="W359" s="6">
        <f t="shared" si="145"/>
        <v>-6.3631356012683327E-4</v>
      </c>
      <c r="X359" s="6">
        <f t="shared" si="146"/>
        <v>4.9553767898236067E-4</v>
      </c>
      <c r="Y359" s="6">
        <f t="shared" si="147"/>
        <v>-4.781248635008839E-3</v>
      </c>
      <c r="Z359" s="6">
        <f t="shared" si="136"/>
        <v>0.17749999999999932</v>
      </c>
      <c r="AA359" s="6">
        <f t="shared" si="148"/>
        <v>1.8460115352758599E-4</v>
      </c>
      <c r="AC359" s="6">
        <f t="shared" si="149"/>
        <v>1.1981675243077916E-5</v>
      </c>
      <c r="AD359" s="6">
        <f t="shared" si="150"/>
        <v>1.916852418286652E-4</v>
      </c>
      <c r="AE359" s="6">
        <f t="shared" si="151"/>
        <v>-3.4475114766829851E-4</v>
      </c>
      <c r="AF359" s="6">
        <f t="shared" si="152"/>
        <v>5.8202276370566963E-4</v>
      </c>
      <c r="AG359" s="6">
        <f t="shared" si="153"/>
        <v>3.0011191941481385E-4</v>
      </c>
      <c r="AH359" s="6">
        <f t="shared" si="154"/>
        <v>2.7376665261917843E-3</v>
      </c>
      <c r="AI359" s="6">
        <f t="shared" si="155"/>
        <v>4.0350276964673526E-4</v>
      </c>
      <c r="AJ359" s="6">
        <f t="shared" si="156"/>
        <v>8.1121823224372669E-4</v>
      </c>
      <c r="AK359" s="6">
        <f t="shared" si="157"/>
        <v>-8.2091471365441926E-4</v>
      </c>
      <c r="AL359" s="6">
        <f t="shared" si="158"/>
        <v>3.1093652545477468E-4</v>
      </c>
      <c r="AM359" s="6">
        <f t="shared" si="159"/>
        <v>-4.965849788536425E-3</v>
      </c>
      <c r="AN359" s="6"/>
      <c r="AO359" s="6"/>
      <c r="AP359" s="6"/>
    </row>
    <row r="360" spans="1:42" x14ac:dyDescent="0.35">
      <c r="A360" s="7">
        <v>45225</v>
      </c>
      <c r="B360">
        <v>53.412599999999998</v>
      </c>
      <c r="C360">
        <v>55.5428</v>
      </c>
      <c r="D360">
        <v>25.600999999999999</v>
      </c>
      <c r="E360">
        <v>27.9146</v>
      </c>
      <c r="F360">
        <v>21.662299999999998</v>
      </c>
      <c r="G360">
        <v>30.113600000000002</v>
      </c>
      <c r="H360">
        <v>26.866</v>
      </c>
      <c r="I360">
        <v>54.7288</v>
      </c>
      <c r="J360">
        <v>52.646999999999998</v>
      </c>
      <c r="K360">
        <v>50.968879000000001</v>
      </c>
      <c r="L360">
        <v>8928.6299999999992</v>
      </c>
      <c r="M360">
        <v>4.7968999999999999</v>
      </c>
      <c r="O360" s="6">
        <f t="shared" si="137"/>
        <v>0</v>
      </c>
      <c r="P360" s="6">
        <f t="shared" si="138"/>
        <v>-3.7614485716386259E-4</v>
      </c>
      <c r="Q360" s="6">
        <f t="shared" si="139"/>
        <v>9.8922023639613776E-4</v>
      </c>
      <c r="R360" s="6">
        <f t="shared" si="140"/>
        <v>0</v>
      </c>
      <c r="S360" s="6">
        <f t="shared" si="141"/>
        <v>9.8174037488869548E-3</v>
      </c>
      <c r="T360" s="6">
        <f t="shared" si="142"/>
        <v>-7.3666536146366202E-4</v>
      </c>
      <c r="U360" s="6">
        <f t="shared" si="143"/>
        <v>-9.7797510811636901E-4</v>
      </c>
      <c r="V360" s="6">
        <f t="shared" si="144"/>
        <v>-3.981691524841402E-4</v>
      </c>
      <c r="W360" s="6">
        <f t="shared" si="145"/>
        <v>-4.0163225771056021E-3</v>
      </c>
      <c r="X360" s="6">
        <f t="shared" si="146"/>
        <v>0</v>
      </c>
      <c r="Y360" s="6">
        <f t="shared" si="147"/>
        <v>-1.1816853708745634E-2</v>
      </c>
      <c r="Z360" s="6">
        <f t="shared" ref="Z360:Z421" si="160">-5*(M360-M361)</f>
        <v>0.61599999999999877</v>
      </c>
      <c r="AA360" s="6">
        <f t="shared" si="148"/>
        <v>1.8594587828668629E-4</v>
      </c>
      <c r="AC360" s="6">
        <f t="shared" si="149"/>
        <v>-1.8594587828668629E-4</v>
      </c>
      <c r="AD360" s="6">
        <f t="shared" si="150"/>
        <v>-5.6209073545054888E-4</v>
      </c>
      <c r="AE360" s="6">
        <f t="shared" si="151"/>
        <v>8.0327435810945147E-4</v>
      </c>
      <c r="AF360" s="6">
        <f t="shared" si="152"/>
        <v>-1.8594587828668629E-4</v>
      </c>
      <c r="AG360" s="6">
        <f t="shared" si="153"/>
        <v>9.6314578706002685E-3</v>
      </c>
      <c r="AH360" s="6">
        <f t="shared" si="154"/>
        <v>-9.2261123975034831E-4</v>
      </c>
      <c r="AI360" s="6">
        <f t="shared" si="155"/>
        <v>-1.1639209864030553E-3</v>
      </c>
      <c r="AJ360" s="6">
        <f t="shared" si="156"/>
        <v>-5.8411503077082649E-4</v>
      </c>
      <c r="AK360" s="6">
        <f t="shared" si="157"/>
        <v>-4.2022684553922884E-3</v>
      </c>
      <c r="AL360" s="6">
        <f t="shared" si="158"/>
        <v>-1.8594587828668629E-4</v>
      </c>
      <c r="AM360" s="6">
        <f t="shared" si="159"/>
        <v>-1.200279958703232E-2</v>
      </c>
      <c r="AN360" s="6"/>
      <c r="AO360" s="6"/>
      <c r="AP360" s="6"/>
    </row>
    <row r="361" spans="1:42" x14ac:dyDescent="0.35">
      <c r="A361" s="7">
        <v>45224</v>
      </c>
      <c r="B361">
        <v>53.412599999999998</v>
      </c>
      <c r="C361">
        <v>55.563699999999997</v>
      </c>
      <c r="D361">
        <v>25.575700000000001</v>
      </c>
      <c r="E361">
        <v>27.9146</v>
      </c>
      <c r="F361">
        <v>21.451699999999999</v>
      </c>
      <c r="G361">
        <v>30.1358</v>
      </c>
      <c r="H361">
        <v>26.892299999999999</v>
      </c>
      <c r="I361">
        <v>54.750599999999999</v>
      </c>
      <c r="J361">
        <v>52.859299999999998</v>
      </c>
      <c r="K361">
        <v>50.968879000000001</v>
      </c>
      <c r="L361">
        <v>9035.4</v>
      </c>
      <c r="M361">
        <v>4.9200999999999997</v>
      </c>
      <c r="O361" s="6">
        <f t="shared" si="137"/>
        <v>3.8957293067465315E-4</v>
      </c>
      <c r="P361" s="6">
        <f t="shared" si="138"/>
        <v>-1.8893659287944065E-4</v>
      </c>
      <c r="Q361" s="6">
        <f t="shared" si="139"/>
        <v>-8.2822529290660363E-4</v>
      </c>
      <c r="R361" s="6">
        <f t="shared" si="140"/>
        <v>-1.5309005844605927E-3</v>
      </c>
      <c r="S361" s="6">
        <f t="shared" si="141"/>
        <v>-1.0735779012658875E-2</v>
      </c>
      <c r="T361" s="6">
        <f t="shared" si="142"/>
        <v>-2.9479005720449702E-3</v>
      </c>
      <c r="U361" s="6">
        <f t="shared" si="143"/>
        <v>-1.9704360240324625E-4</v>
      </c>
      <c r="V361" s="6">
        <f t="shared" si="144"/>
        <v>3.9832775430848066E-4</v>
      </c>
      <c r="W361" s="6">
        <f t="shared" si="145"/>
        <v>2.1192814878867594E-4</v>
      </c>
      <c r="X361" s="6">
        <f t="shared" si="146"/>
        <v>0</v>
      </c>
      <c r="Y361" s="6">
        <f t="shared" si="147"/>
        <v>-1.4334336955098781E-2</v>
      </c>
      <c r="Z361" s="6">
        <f t="shared" si="160"/>
        <v>-0.49900000000000055</v>
      </c>
      <c r="AA361" s="6">
        <f t="shared" si="148"/>
        <v>1.9060912439394784E-4</v>
      </c>
      <c r="AC361" s="6">
        <f t="shared" si="149"/>
        <v>1.9896380628070531E-4</v>
      </c>
      <c r="AD361" s="6">
        <f t="shared" si="150"/>
        <v>-3.7954571727338848E-4</v>
      </c>
      <c r="AE361" s="6">
        <f t="shared" si="151"/>
        <v>-1.0188344173005515E-3</v>
      </c>
      <c r="AF361" s="6">
        <f t="shared" si="152"/>
        <v>-1.7215097088545406E-3</v>
      </c>
      <c r="AG361" s="6">
        <f t="shared" si="153"/>
        <v>-1.0926388137052823E-2</v>
      </c>
      <c r="AH361" s="6">
        <f t="shared" si="154"/>
        <v>-3.1385096964389181E-3</v>
      </c>
      <c r="AI361" s="6">
        <f t="shared" si="155"/>
        <v>-3.8765272679719409E-4</v>
      </c>
      <c r="AJ361" s="6">
        <f t="shared" si="156"/>
        <v>2.0771862991453283E-4</v>
      </c>
      <c r="AK361" s="6">
        <f t="shared" si="157"/>
        <v>2.1319024394728103E-5</v>
      </c>
      <c r="AL361" s="6">
        <f t="shared" si="158"/>
        <v>-1.9060912439394784E-4</v>
      </c>
      <c r="AM361" s="6">
        <f t="shared" si="159"/>
        <v>-1.4524946079492729E-2</v>
      </c>
      <c r="AN361" s="6"/>
      <c r="AO361" s="6"/>
      <c r="AP361" s="6"/>
    </row>
    <row r="362" spans="1:42" x14ac:dyDescent="0.35">
      <c r="A362" s="7">
        <v>45223</v>
      </c>
      <c r="B362">
        <v>53.391800000000003</v>
      </c>
      <c r="C362">
        <v>55.574199999999998</v>
      </c>
      <c r="D362">
        <v>25.596900000000002</v>
      </c>
      <c r="E362">
        <v>27.9574</v>
      </c>
      <c r="F362">
        <v>21.6845</v>
      </c>
      <c r="G362">
        <v>30.224900000000002</v>
      </c>
      <c r="H362">
        <v>26.897600000000001</v>
      </c>
      <c r="I362">
        <v>54.7288</v>
      </c>
      <c r="J362">
        <v>52.848100000000002</v>
      </c>
      <c r="K362">
        <v>50.968879000000001</v>
      </c>
      <c r="L362">
        <v>9166.7999999999993</v>
      </c>
      <c r="M362">
        <v>4.8202999999999996</v>
      </c>
      <c r="O362" s="6">
        <f t="shared" si="137"/>
        <v>5.8845136093443884E-4</v>
      </c>
      <c r="P362" s="6">
        <f t="shared" si="138"/>
        <v>3.7981678790188766E-4</v>
      </c>
      <c r="Q362" s="6">
        <f t="shared" si="139"/>
        <v>1.9928258270240917E-4</v>
      </c>
      <c r="R362" s="6">
        <f t="shared" si="140"/>
        <v>0</v>
      </c>
      <c r="S362" s="6">
        <f t="shared" si="141"/>
        <v>5.8912211527311076E-3</v>
      </c>
      <c r="T362" s="6">
        <f t="shared" si="142"/>
        <v>2.5241468980523596E-3</v>
      </c>
      <c r="U362" s="6">
        <f t="shared" si="143"/>
        <v>3.9052184876764429E-4</v>
      </c>
      <c r="V362" s="6">
        <f t="shared" si="144"/>
        <v>5.9967822144213478E-4</v>
      </c>
      <c r="W362" s="6">
        <f t="shared" si="145"/>
        <v>1.2693937792125354E-3</v>
      </c>
      <c r="X362" s="6">
        <f t="shared" si="146"/>
        <v>4.9578335831723663E-4</v>
      </c>
      <c r="Y362" s="6">
        <f t="shared" si="147"/>
        <v>7.2864208410754472E-3</v>
      </c>
      <c r="Z362" s="6">
        <f t="shared" si="160"/>
        <v>-0.10849999999999582</v>
      </c>
      <c r="AA362" s="6">
        <f t="shared" si="148"/>
        <v>1.8683201216118661E-4</v>
      </c>
      <c r="AC362" s="6">
        <f t="shared" si="149"/>
        <v>4.0161934877325223E-4</v>
      </c>
      <c r="AD362" s="6">
        <f t="shared" si="150"/>
        <v>1.9298477574070105E-4</v>
      </c>
      <c r="AE362" s="6">
        <f t="shared" si="151"/>
        <v>1.2450570541222561E-5</v>
      </c>
      <c r="AF362" s="6">
        <f t="shared" si="152"/>
        <v>-1.8683201216118661E-4</v>
      </c>
      <c r="AG362" s="6">
        <f t="shared" si="153"/>
        <v>5.704389140569921E-3</v>
      </c>
      <c r="AH362" s="6">
        <f t="shared" si="154"/>
        <v>2.337314885891173E-3</v>
      </c>
      <c r="AI362" s="6">
        <f t="shared" si="155"/>
        <v>2.0368983660645767E-4</v>
      </c>
      <c r="AJ362" s="6">
        <f t="shared" si="156"/>
        <v>4.1284620928094817E-4</v>
      </c>
      <c r="AK362" s="6">
        <f t="shared" si="157"/>
        <v>1.0825617670513488E-3</v>
      </c>
      <c r="AL362" s="6">
        <f t="shared" si="158"/>
        <v>3.0895134615605002E-4</v>
      </c>
      <c r="AM362" s="6">
        <f t="shared" si="159"/>
        <v>7.0995888289142606E-3</v>
      </c>
      <c r="AN362" s="6"/>
      <c r="AO362" s="6"/>
      <c r="AP362" s="6"/>
    </row>
    <row r="363" spans="1:42" x14ac:dyDescent="0.35">
      <c r="A363" s="7">
        <v>45222</v>
      </c>
      <c r="B363">
        <v>53.360399999999998</v>
      </c>
      <c r="C363">
        <v>55.553100000000001</v>
      </c>
      <c r="D363">
        <v>25.591799999999999</v>
      </c>
      <c r="E363">
        <v>27.9574</v>
      </c>
      <c r="F363">
        <v>21.557500000000001</v>
      </c>
      <c r="G363">
        <v>30.148800000000001</v>
      </c>
      <c r="H363">
        <v>26.8871</v>
      </c>
      <c r="I363">
        <v>54.695999999999998</v>
      </c>
      <c r="J363">
        <v>52.781100000000002</v>
      </c>
      <c r="K363">
        <v>50.943621999999998</v>
      </c>
      <c r="L363">
        <v>9100.49</v>
      </c>
      <c r="M363">
        <v>4.7986000000000004</v>
      </c>
      <c r="O363" s="6">
        <f t="shared" si="137"/>
        <v>-9.7729749160313517E-4</v>
      </c>
      <c r="P363" s="6">
        <f t="shared" si="138"/>
        <v>-5.7569384601263707E-4</v>
      </c>
      <c r="Q363" s="6">
        <f t="shared" si="139"/>
        <v>-1.3891381880332121E-3</v>
      </c>
      <c r="R363" s="6">
        <f t="shared" si="140"/>
        <v>3.8287168073503075E-4</v>
      </c>
      <c r="S363" s="6">
        <f t="shared" si="141"/>
        <v>3.5052275837670344E-3</v>
      </c>
      <c r="T363" s="6">
        <f t="shared" si="142"/>
        <v>2.4705315134083694E-3</v>
      </c>
      <c r="U363" s="6">
        <f t="shared" si="143"/>
        <v>1.0685670032466454E-3</v>
      </c>
      <c r="V363" s="6">
        <f t="shared" si="144"/>
        <v>0</v>
      </c>
      <c r="W363" s="6">
        <f t="shared" si="145"/>
        <v>-4.2232128991692708E-4</v>
      </c>
      <c r="X363" s="6">
        <f t="shared" si="146"/>
        <v>-2.9737762932147138E-4</v>
      </c>
      <c r="Y363" s="6">
        <f t="shared" si="147"/>
        <v>-1.6838821216695887E-3</v>
      </c>
      <c r="Z363" s="6">
        <f t="shared" si="160"/>
        <v>0.29749999999999943</v>
      </c>
      <c r="AA363" s="6">
        <f t="shared" si="148"/>
        <v>1.8601026217246464E-4</v>
      </c>
      <c r="AC363" s="6">
        <f t="shared" si="149"/>
        <v>-1.1633077537755998E-3</v>
      </c>
      <c r="AD363" s="6">
        <f t="shared" si="150"/>
        <v>-7.617041081851017E-4</v>
      </c>
      <c r="AE363" s="6">
        <f t="shared" si="151"/>
        <v>-1.5751484502056767E-3</v>
      </c>
      <c r="AF363" s="6">
        <f t="shared" si="152"/>
        <v>1.9686141856256612E-4</v>
      </c>
      <c r="AG363" s="6">
        <f t="shared" si="153"/>
        <v>3.3192173215945697E-3</v>
      </c>
      <c r="AH363" s="6">
        <f t="shared" si="154"/>
        <v>2.2845212512359048E-3</v>
      </c>
      <c r="AI363" s="6">
        <f t="shared" si="155"/>
        <v>8.8255674107418081E-4</v>
      </c>
      <c r="AJ363" s="6">
        <f t="shared" si="156"/>
        <v>-1.8601026217246464E-4</v>
      </c>
      <c r="AK363" s="6">
        <f t="shared" si="157"/>
        <v>-6.0833155208939171E-4</v>
      </c>
      <c r="AL363" s="6">
        <f t="shared" si="158"/>
        <v>-4.8338789149393602E-4</v>
      </c>
      <c r="AM363" s="6">
        <f t="shared" si="159"/>
        <v>-1.8698923838420534E-3</v>
      </c>
      <c r="AN363" s="6"/>
      <c r="AO363" s="6"/>
      <c r="AP363" s="6"/>
    </row>
    <row r="364" spans="1:42" x14ac:dyDescent="0.35">
      <c r="A364" s="7">
        <v>45219</v>
      </c>
      <c r="B364">
        <v>53.412599999999998</v>
      </c>
      <c r="C364">
        <v>55.585099999999997</v>
      </c>
      <c r="D364">
        <v>25.627400000000002</v>
      </c>
      <c r="E364">
        <v>27.9467</v>
      </c>
      <c r="F364">
        <v>21.482199999999999</v>
      </c>
      <c r="G364">
        <v>30.0745</v>
      </c>
      <c r="H364">
        <v>26.8584</v>
      </c>
      <c r="I364">
        <v>54.695999999999998</v>
      </c>
      <c r="J364">
        <v>52.803400000000003</v>
      </c>
      <c r="K364">
        <v>50.958776</v>
      </c>
      <c r="L364">
        <v>9115.84</v>
      </c>
      <c r="M364">
        <v>4.8581000000000003</v>
      </c>
      <c r="O364" s="6">
        <f t="shared" si="137"/>
        <v>1.9474853095924338E-4</v>
      </c>
      <c r="P364" s="6">
        <f t="shared" si="138"/>
        <v>1.1527149137895432E-3</v>
      </c>
      <c r="Q364" s="6">
        <f t="shared" si="139"/>
        <v>1.1915505393231829E-3</v>
      </c>
      <c r="R364" s="6">
        <f t="shared" si="140"/>
        <v>3.830183276058996E-4</v>
      </c>
      <c r="S364" s="6">
        <f t="shared" si="141"/>
        <v>8.5259435610485212E-4</v>
      </c>
      <c r="T364" s="6">
        <f t="shared" si="142"/>
        <v>-1.2984166622390658E-3</v>
      </c>
      <c r="U364" s="6">
        <f t="shared" si="143"/>
        <v>0</v>
      </c>
      <c r="V364" s="6">
        <f t="shared" si="144"/>
        <v>1.9932303314806887E-4</v>
      </c>
      <c r="W364" s="6">
        <f t="shared" si="145"/>
        <v>-1.2672497276356998E-3</v>
      </c>
      <c r="X364" s="6">
        <f t="shared" si="146"/>
        <v>1.9829760826151066E-4</v>
      </c>
      <c r="Y364" s="6">
        <f t="shared" si="147"/>
        <v>-1.2553443395766473E-2</v>
      </c>
      <c r="Z364" s="6">
        <f t="shared" si="160"/>
        <v>0.48799999999999955</v>
      </c>
      <c r="AA364" s="6">
        <f t="shared" si="148"/>
        <v>1.882630430518617E-4</v>
      </c>
      <c r="AC364" s="6">
        <f t="shared" si="149"/>
        <v>6.4854879073816818E-6</v>
      </c>
      <c r="AD364" s="6">
        <f t="shared" si="150"/>
        <v>9.6445187073768146E-4</v>
      </c>
      <c r="AE364" s="6">
        <f t="shared" si="151"/>
        <v>1.0032874962713212E-3</v>
      </c>
      <c r="AF364" s="6">
        <f t="shared" si="152"/>
        <v>1.947552845540379E-4</v>
      </c>
      <c r="AG364" s="6">
        <f t="shared" si="153"/>
        <v>6.6433131305299042E-4</v>
      </c>
      <c r="AH364" s="6">
        <f t="shared" si="154"/>
        <v>-1.4866797052909275E-3</v>
      </c>
      <c r="AI364" s="6">
        <f t="shared" si="155"/>
        <v>-1.882630430518617E-4</v>
      </c>
      <c r="AJ364" s="6">
        <f t="shared" si="156"/>
        <v>1.1059990096207173E-5</v>
      </c>
      <c r="AK364" s="6">
        <f t="shared" si="157"/>
        <v>-1.4555127706875615E-3</v>
      </c>
      <c r="AL364" s="6">
        <f t="shared" si="158"/>
        <v>1.003456520964896E-5</v>
      </c>
      <c r="AM364" s="6">
        <f t="shared" si="159"/>
        <v>-1.2741706438818334E-2</v>
      </c>
      <c r="AN364" s="6"/>
      <c r="AO364" s="6"/>
      <c r="AP364" s="6"/>
    </row>
    <row r="365" spans="1:42" x14ac:dyDescent="0.35">
      <c r="A365" s="7">
        <v>45218</v>
      </c>
      <c r="B365">
        <v>53.402200000000001</v>
      </c>
      <c r="C365">
        <v>55.521099999999997</v>
      </c>
      <c r="D365">
        <v>25.596900000000002</v>
      </c>
      <c r="E365">
        <v>27.936</v>
      </c>
      <c r="F365">
        <v>21.463899999999999</v>
      </c>
      <c r="G365">
        <v>30.113600000000002</v>
      </c>
      <c r="H365">
        <v>26.8584</v>
      </c>
      <c r="I365">
        <v>54.685099999999998</v>
      </c>
      <c r="J365">
        <v>52.870399999999997</v>
      </c>
      <c r="K365">
        <v>50.948672999999999</v>
      </c>
      <c r="L365">
        <v>9231.73</v>
      </c>
      <c r="M365">
        <v>4.9557000000000002</v>
      </c>
      <c r="O365" s="6">
        <f t="shared" si="137"/>
        <v>0</v>
      </c>
      <c r="P365" s="6">
        <f t="shared" si="138"/>
        <v>3.855876698433125E-4</v>
      </c>
      <c r="Q365" s="6">
        <f t="shared" si="139"/>
        <v>5.9417474210077259E-4</v>
      </c>
      <c r="R365" s="6">
        <f t="shared" si="140"/>
        <v>0</v>
      </c>
      <c r="S365" s="6">
        <f t="shared" si="141"/>
        <v>-2.0411199657799362E-3</v>
      </c>
      <c r="T365" s="6">
        <f t="shared" si="142"/>
        <v>-1.6609368214111075E-3</v>
      </c>
      <c r="U365" s="6">
        <f t="shared" si="143"/>
        <v>1.9364545007660716E-4</v>
      </c>
      <c r="V365" s="6">
        <f t="shared" si="144"/>
        <v>3.9880504835965169E-4</v>
      </c>
      <c r="W365" s="6">
        <f t="shared" si="145"/>
        <v>6.3402659883515788E-4</v>
      </c>
      <c r="X365" s="6">
        <f t="shared" si="146"/>
        <v>9.9148819846517355E-5</v>
      </c>
      <c r="Y365" s="6">
        <f t="shared" si="147"/>
        <v>-8.3985684087511947E-3</v>
      </c>
      <c r="Z365" s="6">
        <f t="shared" si="160"/>
        <v>-0.10950000000000237</v>
      </c>
      <c r="AA365" s="6">
        <f t="shared" si="148"/>
        <v>1.9195560517015764E-4</v>
      </c>
      <c r="AC365" s="6">
        <f t="shared" si="149"/>
        <v>-1.9195560517015764E-4</v>
      </c>
      <c r="AD365" s="6">
        <f t="shared" si="150"/>
        <v>1.9363206467315486E-4</v>
      </c>
      <c r="AE365" s="6">
        <f t="shared" si="151"/>
        <v>4.0221913693061495E-4</v>
      </c>
      <c r="AF365" s="6">
        <f t="shared" si="152"/>
        <v>-1.9195560517015764E-4</v>
      </c>
      <c r="AG365" s="6">
        <f t="shared" si="153"/>
        <v>-2.2330755709500938E-3</v>
      </c>
      <c r="AH365" s="6">
        <f t="shared" si="154"/>
        <v>-1.8528924265812652E-3</v>
      </c>
      <c r="AI365" s="6">
        <f t="shared" si="155"/>
        <v>1.6898449064495225E-6</v>
      </c>
      <c r="AJ365" s="6">
        <f t="shared" si="156"/>
        <v>2.0684944318949405E-4</v>
      </c>
      <c r="AK365" s="6">
        <f t="shared" si="157"/>
        <v>4.4207099366500024E-4</v>
      </c>
      <c r="AL365" s="6">
        <f t="shared" si="158"/>
        <v>-9.2806785323640284E-5</v>
      </c>
      <c r="AM365" s="6">
        <f t="shared" si="159"/>
        <v>-8.5905240139213523E-3</v>
      </c>
      <c r="AN365" s="6"/>
      <c r="AO365" s="6"/>
      <c r="AP365" s="6"/>
    </row>
    <row r="366" spans="1:42" x14ac:dyDescent="0.35">
      <c r="A366" s="7">
        <v>45217</v>
      </c>
      <c r="B366">
        <v>53.402200000000001</v>
      </c>
      <c r="C366">
        <v>55.499699999999997</v>
      </c>
      <c r="D366">
        <v>25.581700000000001</v>
      </c>
      <c r="E366">
        <v>27.936</v>
      </c>
      <c r="F366">
        <v>21.5078</v>
      </c>
      <c r="G366">
        <v>30.163699999999999</v>
      </c>
      <c r="H366">
        <v>26.853200000000001</v>
      </c>
      <c r="I366">
        <v>54.6633</v>
      </c>
      <c r="J366">
        <v>52.8369</v>
      </c>
      <c r="K366">
        <v>50.943621999999998</v>
      </c>
      <c r="L366">
        <v>9309.92</v>
      </c>
      <c r="M366">
        <v>4.9337999999999997</v>
      </c>
      <c r="O366" s="6">
        <f t="shared" si="137"/>
        <v>1.9478646533732658E-4</v>
      </c>
      <c r="P366" s="6">
        <f t="shared" si="138"/>
        <v>0</v>
      </c>
      <c r="Q366" s="6">
        <f t="shared" si="139"/>
        <v>7.9416620372918523E-4</v>
      </c>
      <c r="R366" s="6">
        <f t="shared" si="140"/>
        <v>-1.147736170851732E-3</v>
      </c>
      <c r="S366" s="6">
        <f t="shared" si="141"/>
        <v>-9.9111084513719971E-3</v>
      </c>
      <c r="T366" s="6">
        <f t="shared" si="142"/>
        <v>-1.6548784160828056E-3</v>
      </c>
      <c r="U366" s="6">
        <f t="shared" si="143"/>
        <v>3.9116780353687375E-4</v>
      </c>
      <c r="V366" s="6">
        <f t="shared" si="144"/>
        <v>1.994422934765705E-4</v>
      </c>
      <c r="W366" s="6">
        <f t="shared" si="145"/>
        <v>7.4056115974530101E-4</v>
      </c>
      <c r="X366" s="6">
        <f t="shared" si="146"/>
        <v>2.3606170306966767E-4</v>
      </c>
      <c r="Y366" s="6">
        <f t="shared" si="147"/>
        <v>-1.3399234450572117E-2</v>
      </c>
      <c r="Z366" s="6">
        <f t="shared" si="160"/>
        <v>-0.32649999999999846</v>
      </c>
      <c r="AA366" s="6">
        <f t="shared" si="148"/>
        <v>1.9112734641413276E-4</v>
      </c>
      <c r="AC366" s="6">
        <f t="shared" si="149"/>
        <v>3.6591189231938159E-6</v>
      </c>
      <c r="AD366" s="6">
        <f t="shared" si="150"/>
        <v>-1.9112734641413276E-4</v>
      </c>
      <c r="AE366" s="6">
        <f t="shared" si="151"/>
        <v>6.0303885731505247E-4</v>
      </c>
      <c r="AF366" s="6">
        <f t="shared" si="152"/>
        <v>-1.3388635172658647E-3</v>
      </c>
      <c r="AG366" s="6">
        <f t="shared" si="153"/>
        <v>-1.010223579778613E-2</v>
      </c>
      <c r="AH366" s="6">
        <f t="shared" si="154"/>
        <v>-1.8460057624969384E-3</v>
      </c>
      <c r="AI366" s="6">
        <f t="shared" si="155"/>
        <v>2.0004045712274099E-4</v>
      </c>
      <c r="AJ366" s="6">
        <f t="shared" si="156"/>
        <v>8.3149470624377386E-6</v>
      </c>
      <c r="AK366" s="6">
        <f t="shared" si="157"/>
        <v>5.4943381333116825E-4</v>
      </c>
      <c r="AL366" s="6">
        <f t="shared" si="158"/>
        <v>4.4934356655534913E-5</v>
      </c>
      <c r="AM366" s="6">
        <f t="shared" si="159"/>
        <v>-1.359036179698625E-2</v>
      </c>
      <c r="AN366" s="6"/>
      <c r="AO366" s="6"/>
      <c r="AP366" s="6"/>
    </row>
    <row r="367" spans="1:42" x14ac:dyDescent="0.35">
      <c r="A367" s="7">
        <v>45216</v>
      </c>
      <c r="B367">
        <v>53.391800000000003</v>
      </c>
      <c r="C367">
        <v>55.499699999999997</v>
      </c>
      <c r="D367">
        <v>25.561399999999999</v>
      </c>
      <c r="E367">
        <v>27.9681</v>
      </c>
      <c r="F367">
        <v>21.723099999999999</v>
      </c>
      <c r="G367">
        <v>30.213699999999999</v>
      </c>
      <c r="H367">
        <v>26.842700000000001</v>
      </c>
      <c r="I367">
        <v>54.6524</v>
      </c>
      <c r="J367">
        <v>52.797800000000002</v>
      </c>
      <c r="K367">
        <v>50.931598999999999</v>
      </c>
      <c r="L367">
        <v>9436.36</v>
      </c>
      <c r="M367">
        <v>4.8685</v>
      </c>
      <c r="O367" s="6">
        <f t="shared" si="137"/>
        <v>1.3710011684455736E-3</v>
      </c>
      <c r="P367" s="6">
        <f t="shared" si="138"/>
        <v>0</v>
      </c>
      <c r="Q367" s="6">
        <f t="shared" si="139"/>
        <v>-9.9269936060786268E-4</v>
      </c>
      <c r="R367" s="6">
        <f t="shared" si="140"/>
        <v>4.2297569505533872E-3</v>
      </c>
      <c r="S367" s="6">
        <f t="shared" si="141"/>
        <v>-8.4624689047630985E-3</v>
      </c>
      <c r="T367" s="6">
        <f t="shared" si="142"/>
        <v>-4.4056492483706133E-3</v>
      </c>
      <c r="U367" s="6">
        <f t="shared" si="143"/>
        <v>0</v>
      </c>
      <c r="V367" s="6">
        <f t="shared" si="144"/>
        <v>5.9868508981186785E-4</v>
      </c>
      <c r="W367" s="6">
        <f t="shared" si="145"/>
        <v>6.3489897525426109E-4</v>
      </c>
      <c r="X367" s="6">
        <f t="shared" si="146"/>
        <v>1.6069228348691844E-4</v>
      </c>
      <c r="Y367" s="6">
        <f t="shared" si="147"/>
        <v>-1.0066427827404301E-4</v>
      </c>
      <c r="Z367" s="6">
        <f t="shared" si="160"/>
        <v>-0.76449999999999907</v>
      </c>
      <c r="AA367" s="6">
        <f t="shared" si="148"/>
        <v>1.8865667570522326E-4</v>
      </c>
      <c r="AC367" s="6">
        <f t="shared" si="149"/>
        <v>1.1823444927403504E-3</v>
      </c>
      <c r="AD367" s="6">
        <f t="shared" si="150"/>
        <v>-1.8865667570522326E-4</v>
      </c>
      <c r="AE367" s="6">
        <f t="shared" si="151"/>
        <v>-1.1813560363130859E-3</v>
      </c>
      <c r="AF367" s="6">
        <f t="shared" si="152"/>
        <v>4.0411002748481639E-3</v>
      </c>
      <c r="AG367" s="6">
        <f t="shared" si="153"/>
        <v>-8.6511255804683218E-3</v>
      </c>
      <c r="AH367" s="6">
        <f t="shared" si="154"/>
        <v>-4.5943059240758366E-3</v>
      </c>
      <c r="AI367" s="6">
        <f t="shared" si="155"/>
        <v>-1.8865667570522326E-4</v>
      </c>
      <c r="AJ367" s="6">
        <f t="shared" si="156"/>
        <v>4.1002841410664459E-4</v>
      </c>
      <c r="AK367" s="6">
        <f t="shared" si="157"/>
        <v>4.4624229954903782E-4</v>
      </c>
      <c r="AL367" s="6">
        <f t="shared" si="158"/>
        <v>-2.7964392218304823E-5</v>
      </c>
      <c r="AM367" s="6">
        <f t="shared" si="159"/>
        <v>-2.8932095397926627E-4</v>
      </c>
      <c r="AN367" s="6"/>
      <c r="AO367" s="6"/>
      <c r="AP367" s="6"/>
    </row>
    <row r="368" spans="1:42" x14ac:dyDescent="0.35">
      <c r="A368" s="7">
        <v>45215</v>
      </c>
      <c r="B368">
        <v>53.3187</v>
      </c>
      <c r="C368">
        <v>55.499699999999997</v>
      </c>
      <c r="D368">
        <v>25.5868</v>
      </c>
      <c r="E368">
        <v>27.850300000000001</v>
      </c>
      <c r="F368">
        <v>21.9085</v>
      </c>
      <c r="G368">
        <v>30.3474</v>
      </c>
      <c r="H368">
        <v>26.842700000000001</v>
      </c>
      <c r="I368">
        <v>54.619700000000002</v>
      </c>
      <c r="J368">
        <v>52.764299999999999</v>
      </c>
      <c r="K368">
        <v>50.923416000000003</v>
      </c>
      <c r="L368">
        <v>9437.31</v>
      </c>
      <c r="M368">
        <v>4.7156000000000002</v>
      </c>
      <c r="O368" s="6">
        <f t="shared" si="137"/>
        <v>-7.8147839971209887E-4</v>
      </c>
      <c r="P368" s="6">
        <f t="shared" si="138"/>
        <v>0</v>
      </c>
      <c r="Q368" s="6">
        <f t="shared" si="139"/>
        <v>7.9400778362304081E-4</v>
      </c>
      <c r="R368" s="6">
        <f t="shared" si="140"/>
        <v>-3.8404938803349165E-4</v>
      </c>
      <c r="S368" s="6">
        <f t="shared" si="141"/>
        <v>-6.8811394224014277E-3</v>
      </c>
      <c r="T368" s="6">
        <f t="shared" si="142"/>
        <v>1.0984987184181616E-3</v>
      </c>
      <c r="U368" s="6">
        <f t="shared" si="143"/>
        <v>-2.2970135107509559E-3</v>
      </c>
      <c r="V368" s="6">
        <f t="shared" si="144"/>
        <v>-3.9896415727969092E-4</v>
      </c>
      <c r="W368" s="6">
        <f t="shared" si="145"/>
        <v>2.2280471821756187E-3</v>
      </c>
      <c r="X368" s="6">
        <f t="shared" si="146"/>
        <v>5.9552267863072217E-4</v>
      </c>
      <c r="Y368" s="6">
        <f t="shared" si="147"/>
        <v>1.0625299177883241E-2</v>
      </c>
      <c r="Z368" s="6">
        <f t="shared" si="160"/>
        <v>-0.38400000000000212</v>
      </c>
      <c r="AA368" s="6">
        <f t="shared" si="148"/>
        <v>1.8286559852676021E-4</v>
      </c>
      <c r="AC368" s="6">
        <f t="shared" si="149"/>
        <v>-9.6434399823885908E-4</v>
      </c>
      <c r="AD368" s="6">
        <f t="shared" si="150"/>
        <v>-1.8286559852676021E-4</v>
      </c>
      <c r="AE368" s="6">
        <f t="shared" si="151"/>
        <v>6.111421850962806E-4</v>
      </c>
      <c r="AF368" s="6">
        <f t="shared" si="152"/>
        <v>-5.6691498656025185E-4</v>
      </c>
      <c r="AG368" s="6">
        <f t="shared" si="153"/>
        <v>-7.0640050209281879E-3</v>
      </c>
      <c r="AH368" s="6">
        <f t="shared" si="154"/>
        <v>9.1563311989140139E-4</v>
      </c>
      <c r="AI368" s="6">
        <f t="shared" si="155"/>
        <v>-2.4798791092777162E-3</v>
      </c>
      <c r="AJ368" s="6">
        <f t="shared" si="156"/>
        <v>-5.8182975580645113E-4</v>
      </c>
      <c r="AK368" s="6">
        <f t="shared" si="157"/>
        <v>2.0451815836488585E-3</v>
      </c>
      <c r="AL368" s="6">
        <f t="shared" si="158"/>
        <v>4.1265708010396196E-4</v>
      </c>
      <c r="AM368" s="6">
        <f t="shared" si="159"/>
        <v>1.044243357935648E-2</v>
      </c>
      <c r="AN368" s="6"/>
      <c r="AO368" s="6"/>
      <c r="AP368" s="6"/>
    </row>
    <row r="369" spans="1:42" x14ac:dyDescent="0.35">
      <c r="A369" s="7">
        <v>45212</v>
      </c>
      <c r="B369">
        <v>53.360399999999998</v>
      </c>
      <c r="C369">
        <v>55.499699999999997</v>
      </c>
      <c r="D369">
        <v>25.566500000000001</v>
      </c>
      <c r="E369">
        <v>27.861000000000001</v>
      </c>
      <c r="F369">
        <v>22.060300000000002</v>
      </c>
      <c r="G369">
        <v>30.3141</v>
      </c>
      <c r="H369">
        <v>26.904499999999999</v>
      </c>
      <c r="I369">
        <v>54.641500000000001</v>
      </c>
      <c r="J369">
        <v>52.646999999999998</v>
      </c>
      <c r="K369">
        <v>50.893107999999998</v>
      </c>
      <c r="L369">
        <v>9338.09</v>
      </c>
      <c r="M369">
        <v>4.6387999999999998</v>
      </c>
      <c r="O369" s="6">
        <f t="shared" si="137"/>
        <v>1.1745325322995992E-3</v>
      </c>
      <c r="P369" s="6">
        <f t="shared" si="138"/>
        <v>2.8837298161432656E-4</v>
      </c>
      <c r="Q369" s="6">
        <f t="shared" si="139"/>
        <v>9.9447557074672233E-4</v>
      </c>
      <c r="R369" s="6">
        <f t="shared" si="140"/>
        <v>-1.4121661338188929E-3</v>
      </c>
      <c r="S369" s="6">
        <f t="shared" si="141"/>
        <v>5.5473001923551646E-3</v>
      </c>
      <c r="T369" s="6">
        <f t="shared" si="142"/>
        <v>-2.1921812203142821E-3</v>
      </c>
      <c r="U369" s="6">
        <f t="shared" si="143"/>
        <v>3.6708062717067946E-3</v>
      </c>
      <c r="V369" s="6">
        <f t="shared" si="144"/>
        <v>3.991233932079119E-4</v>
      </c>
      <c r="W369" s="6">
        <f t="shared" si="145"/>
        <v>-2.7504063100231013E-3</v>
      </c>
      <c r="X369" s="6">
        <f t="shared" si="146"/>
        <v>3.9718591245274659E-4</v>
      </c>
      <c r="Y369" s="6">
        <f t="shared" si="147"/>
        <v>-5.0153646821151643E-3</v>
      </c>
      <c r="Z369" s="6">
        <f t="shared" si="160"/>
        <v>0.26750000000000274</v>
      </c>
      <c r="AA369" s="6">
        <f t="shared" si="148"/>
        <v>1.7995362528733239E-4</v>
      </c>
      <c r="AC369" s="6">
        <f t="shared" si="149"/>
        <v>9.9457890701226681E-4</v>
      </c>
      <c r="AD369" s="6">
        <f t="shared" si="150"/>
        <v>1.0841935632699418E-4</v>
      </c>
      <c r="AE369" s="6">
        <f t="shared" si="151"/>
        <v>8.1452194545938994E-4</v>
      </c>
      <c r="AF369" s="6">
        <f t="shared" si="152"/>
        <v>-1.5921197591062253E-3</v>
      </c>
      <c r="AG369" s="6">
        <f t="shared" si="153"/>
        <v>5.3673465670678322E-3</v>
      </c>
      <c r="AH369" s="6">
        <f t="shared" si="154"/>
        <v>-2.3721348456016145E-3</v>
      </c>
      <c r="AI369" s="6">
        <f t="shared" si="155"/>
        <v>3.4908526464194622E-3</v>
      </c>
      <c r="AJ369" s="6">
        <f t="shared" si="156"/>
        <v>2.1916976792057952E-4</v>
      </c>
      <c r="AK369" s="6">
        <f t="shared" si="157"/>
        <v>-2.9303599353104337E-3</v>
      </c>
      <c r="AL369" s="6">
        <f t="shared" si="158"/>
        <v>2.1723228716541421E-4</v>
      </c>
      <c r="AM369" s="6">
        <f t="shared" si="159"/>
        <v>-5.1953183074024967E-3</v>
      </c>
      <c r="AN369" s="6"/>
      <c r="AO369" s="6"/>
      <c r="AP369" s="6"/>
    </row>
    <row r="370" spans="1:42" x14ac:dyDescent="0.35">
      <c r="A370" s="7">
        <v>45211</v>
      </c>
      <c r="B370">
        <v>53.297800000000002</v>
      </c>
      <c r="C370">
        <v>55.483699999999999</v>
      </c>
      <c r="D370">
        <v>25.5411</v>
      </c>
      <c r="E370">
        <v>27.900400000000001</v>
      </c>
      <c r="F370">
        <v>21.938600000000001</v>
      </c>
      <c r="G370">
        <v>30.380700000000001</v>
      </c>
      <c r="H370">
        <v>26.806100000000001</v>
      </c>
      <c r="I370">
        <v>54.619700000000002</v>
      </c>
      <c r="J370">
        <v>52.792200000000001</v>
      </c>
      <c r="K370">
        <v>50.872902000000003</v>
      </c>
      <c r="L370">
        <v>9385.16</v>
      </c>
      <c r="M370">
        <v>4.6923000000000004</v>
      </c>
      <c r="O370" s="6">
        <f t="shared" si="137"/>
        <v>-3.9198255021222206E-4</v>
      </c>
      <c r="P370" s="6">
        <f t="shared" si="138"/>
        <v>6.4384648679838286E-4</v>
      </c>
      <c r="Q370" s="6">
        <f t="shared" si="139"/>
        <v>-3.1574428225743523E-3</v>
      </c>
      <c r="R370" s="6">
        <f t="shared" si="140"/>
        <v>3.0666796092770898E-3</v>
      </c>
      <c r="S370" s="6">
        <f t="shared" si="141"/>
        <v>-9.9686364764548507E-3</v>
      </c>
      <c r="T370" s="6">
        <f t="shared" si="142"/>
        <v>0</v>
      </c>
      <c r="U370" s="6">
        <f t="shared" si="143"/>
        <v>3.7305080951011149E-6</v>
      </c>
      <c r="V370" s="6">
        <f t="shared" si="144"/>
        <v>4.0111506324436164E-4</v>
      </c>
      <c r="W370" s="6">
        <f t="shared" si="145"/>
        <v>1.6963045606683824E-3</v>
      </c>
      <c r="X370" s="6">
        <f t="shared" si="146"/>
        <v>2.9796836462359089E-4</v>
      </c>
      <c r="Y370" s="6">
        <f t="shared" si="147"/>
        <v>-6.1388543840865673E-3</v>
      </c>
      <c r="Z370" s="6">
        <f t="shared" si="160"/>
        <v>-0.57800000000000296</v>
      </c>
      <c r="AA370" s="6">
        <f t="shared" si="148"/>
        <v>1.8198237315814048E-4</v>
      </c>
      <c r="AC370" s="6">
        <f t="shared" si="149"/>
        <v>-5.7396492337036253E-4</v>
      </c>
      <c r="AD370" s="6">
        <f t="shared" si="150"/>
        <v>4.6186411364024238E-4</v>
      </c>
      <c r="AE370" s="6">
        <f t="shared" si="151"/>
        <v>-3.3394251957324927E-3</v>
      </c>
      <c r="AF370" s="6">
        <f t="shared" si="152"/>
        <v>2.8846972361189493E-3</v>
      </c>
      <c r="AG370" s="6">
        <f t="shared" si="153"/>
        <v>-1.0150618849612991E-2</v>
      </c>
      <c r="AH370" s="6">
        <f t="shared" si="154"/>
        <v>-1.8198237315814048E-4</v>
      </c>
      <c r="AI370" s="6">
        <f t="shared" si="155"/>
        <v>-1.7825186506303936E-4</v>
      </c>
      <c r="AJ370" s="6">
        <f t="shared" si="156"/>
        <v>2.1913269008622116E-4</v>
      </c>
      <c r="AK370" s="6">
        <f t="shared" si="157"/>
        <v>1.5143221875102419E-3</v>
      </c>
      <c r="AL370" s="6">
        <f t="shared" si="158"/>
        <v>1.1598599146545041E-4</v>
      </c>
      <c r="AM370" s="6">
        <f t="shared" si="159"/>
        <v>-6.3208367572447077E-3</v>
      </c>
      <c r="AN370" s="6"/>
      <c r="AO370" s="6"/>
      <c r="AP370" s="6"/>
    </row>
    <row r="371" spans="1:42" x14ac:dyDescent="0.35">
      <c r="A371" s="7">
        <v>45210</v>
      </c>
      <c r="B371">
        <v>53.3187</v>
      </c>
      <c r="C371">
        <v>55.448</v>
      </c>
      <c r="D371">
        <v>25.622</v>
      </c>
      <c r="E371">
        <v>27.815100000000001</v>
      </c>
      <c r="F371">
        <v>22.159500000000001</v>
      </c>
      <c r="G371">
        <v>30.380700000000001</v>
      </c>
      <c r="H371">
        <v>26.806000000000001</v>
      </c>
      <c r="I371">
        <v>54.597799999999999</v>
      </c>
      <c r="J371">
        <v>52.702800000000003</v>
      </c>
      <c r="K371">
        <v>50.857748000000001</v>
      </c>
      <c r="L371">
        <v>9443.1299999999992</v>
      </c>
      <c r="M371">
        <v>4.5766999999999998</v>
      </c>
      <c r="O371" s="6">
        <f t="shared" si="137"/>
        <v>-7.8147839971209887E-4</v>
      </c>
      <c r="P371" s="6">
        <f t="shared" si="138"/>
        <v>-1.1241136795987483E-3</v>
      </c>
      <c r="Q371" s="6">
        <f t="shared" si="139"/>
        <v>2.3746836037290553E-3</v>
      </c>
      <c r="R371" s="6">
        <f t="shared" si="140"/>
        <v>-3.8178191155983088E-3</v>
      </c>
      <c r="S371" s="6">
        <f t="shared" si="141"/>
        <v>1.4959505387230898E-3</v>
      </c>
      <c r="T371" s="6">
        <f t="shared" si="142"/>
        <v>-1.0981748596867735E-3</v>
      </c>
      <c r="U371" s="6">
        <f t="shared" si="143"/>
        <v>-5.8534693923195658E-4</v>
      </c>
      <c r="V371" s="6">
        <f t="shared" si="144"/>
        <v>-7.9975842537272079E-4</v>
      </c>
      <c r="W371" s="6">
        <f t="shared" si="145"/>
        <v>-1.9051803482351692E-3</v>
      </c>
      <c r="X371" s="6">
        <f t="shared" si="146"/>
        <v>-1.9859302093550024E-4</v>
      </c>
      <c r="Y371" s="6">
        <f t="shared" si="147"/>
        <v>4.3414862943254029E-3</v>
      </c>
      <c r="Z371" s="6">
        <f t="shared" si="160"/>
        <v>0.18650000000000055</v>
      </c>
      <c r="AA371" s="6">
        <f t="shared" si="148"/>
        <v>1.7759746492562734E-4</v>
      </c>
      <c r="AC371" s="6">
        <f t="shared" si="149"/>
        <v>-9.5907586463772621E-4</v>
      </c>
      <c r="AD371" s="6">
        <f t="shared" si="150"/>
        <v>-1.3017111445243756E-3</v>
      </c>
      <c r="AE371" s="6">
        <f t="shared" si="151"/>
        <v>2.197086138803428E-3</v>
      </c>
      <c r="AF371" s="6">
        <f t="shared" si="152"/>
        <v>-3.9954165805239361E-3</v>
      </c>
      <c r="AG371" s="6">
        <f t="shared" si="153"/>
        <v>1.3183530737974625E-3</v>
      </c>
      <c r="AH371" s="6">
        <f t="shared" si="154"/>
        <v>-1.2757723246124009E-3</v>
      </c>
      <c r="AI371" s="6">
        <f t="shared" si="155"/>
        <v>-7.6294440415758391E-4</v>
      </c>
      <c r="AJ371" s="6">
        <f t="shared" si="156"/>
        <v>-9.7735589029834813E-4</v>
      </c>
      <c r="AK371" s="6">
        <f t="shared" si="157"/>
        <v>-2.0827778131607966E-3</v>
      </c>
      <c r="AL371" s="6">
        <f t="shared" si="158"/>
        <v>-3.7619048586112758E-4</v>
      </c>
      <c r="AM371" s="6">
        <f t="shared" si="159"/>
        <v>4.1638888293997756E-3</v>
      </c>
      <c r="AN371" s="6"/>
      <c r="AO371" s="6"/>
      <c r="AP371" s="6"/>
    </row>
    <row r="372" spans="1:42" x14ac:dyDescent="0.35">
      <c r="A372" s="7">
        <v>45209</v>
      </c>
      <c r="B372">
        <v>53.360399999999998</v>
      </c>
      <c r="C372">
        <v>55.510399999999997</v>
      </c>
      <c r="D372">
        <v>25.561299999999999</v>
      </c>
      <c r="E372">
        <v>27.921700000000001</v>
      </c>
      <c r="F372">
        <v>22.1264</v>
      </c>
      <c r="G372">
        <v>30.414100000000001</v>
      </c>
      <c r="H372">
        <v>26.8217</v>
      </c>
      <c r="I372">
        <v>54.641500000000001</v>
      </c>
      <c r="J372">
        <v>52.803400000000003</v>
      </c>
      <c r="K372">
        <v>50.867849999999997</v>
      </c>
      <c r="L372">
        <v>9402.31</v>
      </c>
      <c r="M372">
        <v>4.6139999999999999</v>
      </c>
      <c r="O372" s="6">
        <f t="shared" si="137"/>
        <v>-7.827392878945183E-4</v>
      </c>
      <c r="P372" s="6">
        <f t="shared" si="138"/>
        <v>9.6290819914512937E-4</v>
      </c>
      <c r="Q372" s="6">
        <f t="shared" si="139"/>
        <v>3.9528476157668635E-4</v>
      </c>
      <c r="R372" s="6">
        <f t="shared" si="140"/>
        <v>3.4464417914310541E-3</v>
      </c>
      <c r="S372" s="6">
        <f t="shared" si="141"/>
        <v>-2.2411515099589607E-3</v>
      </c>
      <c r="T372" s="6">
        <f t="shared" si="142"/>
        <v>1.099382173550989E-3</v>
      </c>
      <c r="U372" s="6">
        <f t="shared" si="143"/>
        <v>3.9162737960252159E-4</v>
      </c>
      <c r="V372" s="6">
        <f t="shared" si="144"/>
        <v>0</v>
      </c>
      <c r="W372" s="6">
        <f t="shared" si="145"/>
        <v>6.3483159907451459E-4</v>
      </c>
      <c r="X372" s="6">
        <f t="shared" si="146"/>
        <v>2.9799796651874821E-4</v>
      </c>
      <c r="Y372" s="6">
        <f t="shared" si="147"/>
        <v>5.228039827186004E-3</v>
      </c>
      <c r="Z372" s="6">
        <f t="shared" si="160"/>
        <v>0.71299999999999919</v>
      </c>
      <c r="AA372" s="6">
        <f t="shared" si="148"/>
        <v>1.7901284588273114E-4</v>
      </c>
      <c r="AC372" s="6">
        <f t="shared" si="149"/>
        <v>-9.6175213377724944E-4</v>
      </c>
      <c r="AD372" s="6">
        <f t="shared" si="150"/>
        <v>7.8389535326239823E-4</v>
      </c>
      <c r="AE372" s="6">
        <f t="shared" si="151"/>
        <v>2.1627191569395521E-4</v>
      </c>
      <c r="AF372" s="6">
        <f t="shared" si="152"/>
        <v>3.267428945548323E-3</v>
      </c>
      <c r="AG372" s="6">
        <f t="shared" si="153"/>
        <v>-2.4201643558416919E-3</v>
      </c>
      <c r="AH372" s="6">
        <f t="shared" si="154"/>
        <v>9.2036932766825785E-4</v>
      </c>
      <c r="AI372" s="6">
        <f t="shared" si="155"/>
        <v>2.1261453371979044E-4</v>
      </c>
      <c r="AJ372" s="6">
        <f t="shared" si="156"/>
        <v>-1.7901284588273114E-4</v>
      </c>
      <c r="AK372" s="6">
        <f t="shared" si="157"/>
        <v>4.5581875319178344E-4</v>
      </c>
      <c r="AL372" s="6">
        <f t="shared" si="158"/>
        <v>1.1898512063601707E-4</v>
      </c>
      <c r="AM372" s="6">
        <f t="shared" si="159"/>
        <v>5.0490269813032729E-3</v>
      </c>
      <c r="AN372" s="6"/>
      <c r="AO372" s="6"/>
      <c r="AP372" s="6"/>
    </row>
    <row r="373" spans="1:42" x14ac:dyDescent="0.35">
      <c r="A373" s="7">
        <v>45208</v>
      </c>
      <c r="B373">
        <v>53.402200000000001</v>
      </c>
      <c r="C373">
        <v>55.457000000000001</v>
      </c>
      <c r="D373">
        <v>25.551200000000001</v>
      </c>
      <c r="E373">
        <v>27.825800000000001</v>
      </c>
      <c r="F373">
        <v>22.176100000000002</v>
      </c>
      <c r="G373">
        <v>30.380700000000001</v>
      </c>
      <c r="H373">
        <v>26.811199999999999</v>
      </c>
      <c r="I373">
        <v>54.641500000000001</v>
      </c>
      <c r="J373">
        <v>52.7699</v>
      </c>
      <c r="K373">
        <v>50.852696000000002</v>
      </c>
      <c r="L373">
        <v>9353.41</v>
      </c>
      <c r="M373">
        <v>4.7565999999999997</v>
      </c>
      <c r="O373" s="6">
        <f t="shared" si="137"/>
        <v>1.5660546862545921E-3</v>
      </c>
      <c r="P373" s="6">
        <f t="shared" si="138"/>
        <v>-1.9110255356269423E-4</v>
      </c>
      <c r="Q373" s="6">
        <f t="shared" si="139"/>
        <v>1.383451103037725E-3</v>
      </c>
      <c r="R373" s="6">
        <f t="shared" si="140"/>
        <v>-3.8438740502577673E-4</v>
      </c>
      <c r="S373" s="6">
        <f t="shared" si="141"/>
        <v>1.2357683493567917E-2</v>
      </c>
      <c r="T373" s="6">
        <f t="shared" si="142"/>
        <v>3.3090602863228291E-3</v>
      </c>
      <c r="U373" s="6">
        <f t="shared" si="143"/>
        <v>-1.9763951298645832E-4</v>
      </c>
      <c r="V373" s="6">
        <f t="shared" si="144"/>
        <v>8.0039855085733969E-4</v>
      </c>
      <c r="W373" s="6">
        <f t="shared" si="145"/>
        <v>3.1846469686125367E-4</v>
      </c>
      <c r="X373" s="6">
        <f t="shared" si="146"/>
        <v>5.9635135602054135E-4</v>
      </c>
      <c r="Y373" s="6">
        <f t="shared" si="147"/>
        <v>6.3035109878406548E-3</v>
      </c>
      <c r="Z373" s="6">
        <f t="shared" si="160"/>
        <v>0</v>
      </c>
      <c r="AA373" s="6">
        <f t="shared" si="148"/>
        <v>1.8441929675594437E-4</v>
      </c>
      <c r="AC373" s="6">
        <f t="shared" si="149"/>
        <v>1.3816353894986477E-3</v>
      </c>
      <c r="AD373" s="6">
        <f t="shared" si="150"/>
        <v>-3.7552185031863861E-4</v>
      </c>
      <c r="AE373" s="6">
        <f t="shared" si="151"/>
        <v>1.1990318062817806E-3</v>
      </c>
      <c r="AF373" s="6">
        <f t="shared" si="152"/>
        <v>-5.688067017817211E-4</v>
      </c>
      <c r="AG373" s="6">
        <f t="shared" si="153"/>
        <v>1.2173264196811973E-2</v>
      </c>
      <c r="AH373" s="6">
        <f t="shared" si="154"/>
        <v>3.1246409895668847E-3</v>
      </c>
      <c r="AI373" s="6">
        <f t="shared" si="155"/>
        <v>-3.8205880974240269E-4</v>
      </c>
      <c r="AJ373" s="6">
        <f t="shared" si="156"/>
        <v>6.1597925410139531E-4</v>
      </c>
      <c r="AK373" s="6">
        <f t="shared" si="157"/>
        <v>1.340454001053093E-4</v>
      </c>
      <c r="AL373" s="6">
        <f t="shared" si="158"/>
        <v>4.1193205926459697E-4</v>
      </c>
      <c r="AM373" s="6">
        <f t="shared" si="159"/>
        <v>6.1190916910847104E-3</v>
      </c>
      <c r="AN373" s="6"/>
      <c r="AO373" s="6"/>
      <c r="AP373" s="6"/>
    </row>
    <row r="374" spans="1:42" x14ac:dyDescent="0.35">
      <c r="A374" s="7">
        <v>45205</v>
      </c>
      <c r="B374">
        <v>53.3187</v>
      </c>
      <c r="C374">
        <v>55.467599999999997</v>
      </c>
      <c r="D374">
        <v>25.515899999999998</v>
      </c>
      <c r="E374">
        <v>27.836500000000001</v>
      </c>
      <c r="F374">
        <v>21.9054</v>
      </c>
      <c r="G374">
        <v>30.2805</v>
      </c>
      <c r="H374">
        <v>26.816500000000001</v>
      </c>
      <c r="I374">
        <v>54.597799999999999</v>
      </c>
      <c r="J374">
        <v>52.753100000000003</v>
      </c>
      <c r="K374">
        <v>50.822387999999997</v>
      </c>
      <c r="L374">
        <v>9294.82</v>
      </c>
      <c r="M374">
        <v>4.7565999999999997</v>
      </c>
      <c r="O374" s="6">
        <f t="shared" si="137"/>
        <v>5.8738088178444947E-4</v>
      </c>
      <c r="P374" s="6">
        <f t="shared" si="138"/>
        <v>7.4874472495811695E-4</v>
      </c>
      <c r="Q374" s="6">
        <f t="shared" si="139"/>
        <v>-9.866450544416816E-4</v>
      </c>
      <c r="R374" s="6">
        <f t="shared" si="140"/>
        <v>3.8453521551939929E-4</v>
      </c>
      <c r="S374" s="6">
        <f t="shared" si="141"/>
        <v>-5.5159827302072584E-3</v>
      </c>
      <c r="T374" s="6">
        <f t="shared" si="142"/>
        <v>1.213471852081982E-3</v>
      </c>
      <c r="U374" s="6">
        <f t="shared" si="143"/>
        <v>5.8580340885350246E-4</v>
      </c>
      <c r="V374" s="6">
        <f t="shared" si="144"/>
        <v>5.9928415782239952E-4</v>
      </c>
      <c r="W374" s="6">
        <f t="shared" si="145"/>
        <v>1.0616616901271136E-4</v>
      </c>
      <c r="X374" s="6">
        <f t="shared" si="146"/>
        <v>1.9882986958741355E-4</v>
      </c>
      <c r="Y374" s="6">
        <f t="shared" si="147"/>
        <v>1.1977384398806246E-2</v>
      </c>
      <c r="Z374" s="6">
        <f t="shared" si="160"/>
        <v>-0.35699999999999843</v>
      </c>
      <c r="AA374" s="6">
        <f t="shared" si="148"/>
        <v>1.8441929675594437E-4</v>
      </c>
      <c r="AC374" s="6">
        <f t="shared" si="149"/>
        <v>4.029615850285051E-4</v>
      </c>
      <c r="AD374" s="6">
        <f t="shared" si="150"/>
        <v>5.6432542820217257E-4</v>
      </c>
      <c r="AE374" s="6">
        <f t="shared" si="151"/>
        <v>-1.171064351197626E-3</v>
      </c>
      <c r="AF374" s="6">
        <f t="shared" si="152"/>
        <v>2.0011591876345491E-4</v>
      </c>
      <c r="AG374" s="6">
        <f t="shared" si="153"/>
        <v>-5.7004020269632028E-3</v>
      </c>
      <c r="AH374" s="6">
        <f t="shared" si="154"/>
        <v>1.0290525553260377E-3</v>
      </c>
      <c r="AI374" s="6">
        <f t="shared" si="155"/>
        <v>4.0138411209755809E-4</v>
      </c>
      <c r="AJ374" s="6">
        <f t="shared" si="156"/>
        <v>4.1486486106645515E-4</v>
      </c>
      <c r="AK374" s="6">
        <f t="shared" si="157"/>
        <v>-7.8253127743233009E-5</v>
      </c>
      <c r="AL374" s="6">
        <f t="shared" si="158"/>
        <v>1.4410572831469182E-5</v>
      </c>
      <c r="AM374" s="6">
        <f t="shared" si="159"/>
        <v>1.1792965102050301E-2</v>
      </c>
      <c r="AN374" s="6"/>
      <c r="AO374" s="6"/>
      <c r="AP374" s="6"/>
    </row>
    <row r="375" spans="1:42" x14ac:dyDescent="0.35">
      <c r="A375" s="7">
        <v>45204</v>
      </c>
      <c r="B375">
        <v>53.287399999999998</v>
      </c>
      <c r="C375">
        <v>55.426099999999998</v>
      </c>
      <c r="D375">
        <v>25.5411</v>
      </c>
      <c r="E375">
        <v>27.825800000000001</v>
      </c>
      <c r="F375">
        <v>22.026900000000001</v>
      </c>
      <c r="G375">
        <v>30.2438</v>
      </c>
      <c r="H375">
        <v>26.800799999999999</v>
      </c>
      <c r="I375">
        <v>54.565100000000001</v>
      </c>
      <c r="J375">
        <v>52.747500000000002</v>
      </c>
      <c r="K375">
        <v>50.812285000000003</v>
      </c>
      <c r="L375">
        <v>9184.81</v>
      </c>
      <c r="M375">
        <v>4.6852</v>
      </c>
      <c r="O375" s="6">
        <f t="shared" si="137"/>
        <v>-1.9513000536619529E-4</v>
      </c>
      <c r="P375" s="6">
        <f t="shared" si="138"/>
        <v>2.1113645550618898E-4</v>
      </c>
      <c r="Q375" s="6">
        <f t="shared" si="139"/>
        <v>1.9580123824702866E-4</v>
      </c>
      <c r="R375" s="6">
        <f t="shared" si="140"/>
        <v>-1.1486908513953509E-3</v>
      </c>
      <c r="S375" s="6">
        <f t="shared" si="141"/>
        <v>3.5217042679593913E-3</v>
      </c>
      <c r="T375" s="6">
        <f t="shared" si="142"/>
        <v>-1.0910136839559215E-4</v>
      </c>
      <c r="U375" s="6">
        <f t="shared" si="143"/>
        <v>9.4115538027161882E-4</v>
      </c>
      <c r="V375" s="6">
        <f t="shared" si="144"/>
        <v>-7.9840757974458665E-4</v>
      </c>
      <c r="W375" s="6">
        <f t="shared" si="145"/>
        <v>2.7603355746801395E-3</v>
      </c>
      <c r="X375" s="6">
        <f t="shared" si="146"/>
        <v>2.9834362689395988E-4</v>
      </c>
      <c r="Y375" s="6">
        <f t="shared" si="147"/>
        <v>-1.1234195455425144E-3</v>
      </c>
      <c r="Z375" s="6">
        <f t="shared" si="160"/>
        <v>0.19550000000000178</v>
      </c>
      <c r="AA375" s="6">
        <f t="shared" si="148"/>
        <v>1.8171319689352927E-4</v>
      </c>
      <c r="AC375" s="6">
        <f t="shared" si="149"/>
        <v>-3.7684320225972456E-4</v>
      </c>
      <c r="AD375" s="6">
        <f t="shared" si="150"/>
        <v>2.9423258612659708E-5</v>
      </c>
      <c r="AE375" s="6">
        <f t="shared" si="151"/>
        <v>1.4088041353499392E-5</v>
      </c>
      <c r="AF375" s="6">
        <f t="shared" si="152"/>
        <v>-1.3304040482888801E-3</v>
      </c>
      <c r="AG375" s="6">
        <f t="shared" si="153"/>
        <v>3.339991071065862E-3</v>
      </c>
      <c r="AH375" s="6">
        <f t="shared" si="154"/>
        <v>-2.9081456528912142E-4</v>
      </c>
      <c r="AI375" s="6">
        <f t="shared" si="155"/>
        <v>7.5944218337808955E-4</v>
      </c>
      <c r="AJ375" s="6">
        <f t="shared" si="156"/>
        <v>-9.8012077663811592E-4</v>
      </c>
      <c r="AK375" s="6">
        <f t="shared" si="157"/>
        <v>2.5786223777866102E-3</v>
      </c>
      <c r="AL375" s="6">
        <f t="shared" si="158"/>
        <v>1.1663043000043061E-4</v>
      </c>
      <c r="AM375" s="6">
        <f t="shared" si="159"/>
        <v>-1.3051327424360437E-3</v>
      </c>
      <c r="AN375" s="6"/>
      <c r="AO375" s="6"/>
      <c r="AP375" s="6"/>
    </row>
    <row r="376" spans="1:42" x14ac:dyDescent="0.35">
      <c r="A376" s="7">
        <v>45203</v>
      </c>
      <c r="B376">
        <v>53.297800000000002</v>
      </c>
      <c r="C376">
        <v>55.414400000000001</v>
      </c>
      <c r="D376">
        <v>25.536100000000001</v>
      </c>
      <c r="E376">
        <v>27.857800000000001</v>
      </c>
      <c r="F376">
        <v>21.9496</v>
      </c>
      <c r="G376">
        <v>30.2471</v>
      </c>
      <c r="H376">
        <v>26.775600000000001</v>
      </c>
      <c r="I376">
        <v>54.608699999999999</v>
      </c>
      <c r="J376">
        <v>52.6023</v>
      </c>
      <c r="K376">
        <v>50.797130000000003</v>
      </c>
      <c r="L376">
        <v>9195.14</v>
      </c>
      <c r="M376">
        <v>4.7243000000000004</v>
      </c>
      <c r="O376" s="6">
        <f t="shared" si="137"/>
        <v>5.8761135047369351E-4</v>
      </c>
      <c r="P376" s="6">
        <f t="shared" si="138"/>
        <v>-5.7713395279035407E-4</v>
      </c>
      <c r="Q376" s="6">
        <f t="shared" si="139"/>
        <v>-9.8586535113620588E-4</v>
      </c>
      <c r="R376" s="6">
        <f t="shared" si="140"/>
        <v>1.5351373894036957E-3</v>
      </c>
      <c r="S376" s="6">
        <f t="shared" si="141"/>
        <v>5.055130224550286E-3</v>
      </c>
      <c r="T376" s="6">
        <f t="shared" si="142"/>
        <v>1.4733830862243558E-3</v>
      </c>
      <c r="U376" s="6">
        <f t="shared" si="143"/>
        <v>-1.9159801692325562E-3</v>
      </c>
      <c r="V376" s="6">
        <f t="shared" si="144"/>
        <v>-4.0087423531875999E-4</v>
      </c>
      <c r="W376" s="6">
        <f t="shared" si="145"/>
        <v>3.6231884057971175E-3</v>
      </c>
      <c r="X376" s="6">
        <f t="shared" si="146"/>
        <v>-9.9444547480231904E-5</v>
      </c>
      <c r="Y376" s="6">
        <f t="shared" si="147"/>
        <v>8.1130209600992487E-3</v>
      </c>
      <c r="Z376" s="6">
        <f t="shared" si="160"/>
        <v>0.37499999999999645</v>
      </c>
      <c r="AA376" s="6">
        <f t="shared" si="148"/>
        <v>1.831953363506944E-4</v>
      </c>
      <c r="AC376" s="6">
        <f t="shared" si="149"/>
        <v>4.044160141229991E-4</v>
      </c>
      <c r="AD376" s="6">
        <f t="shared" si="150"/>
        <v>-7.6032928914104847E-4</v>
      </c>
      <c r="AE376" s="6">
        <f t="shared" si="151"/>
        <v>-1.1690606874869003E-3</v>
      </c>
      <c r="AF376" s="6">
        <f t="shared" si="152"/>
        <v>1.3519420530530013E-3</v>
      </c>
      <c r="AG376" s="6">
        <f t="shared" si="153"/>
        <v>4.8719348881995916E-3</v>
      </c>
      <c r="AH376" s="6">
        <f t="shared" si="154"/>
        <v>1.2901877498736614E-3</v>
      </c>
      <c r="AI376" s="6">
        <f t="shared" si="155"/>
        <v>-2.0991755055832506E-3</v>
      </c>
      <c r="AJ376" s="6">
        <f t="shared" si="156"/>
        <v>-5.8406957166945439E-4</v>
      </c>
      <c r="AK376" s="6">
        <f t="shared" si="157"/>
        <v>3.4399930694464231E-3</v>
      </c>
      <c r="AL376" s="6">
        <f t="shared" si="158"/>
        <v>-2.8263988383092631E-4</v>
      </c>
      <c r="AM376" s="6">
        <f t="shared" si="159"/>
        <v>7.9298256237485543E-3</v>
      </c>
      <c r="AN376" s="6"/>
      <c r="AO376" s="6"/>
      <c r="AP376" s="6"/>
    </row>
    <row r="377" spans="1:42" x14ac:dyDescent="0.35">
      <c r="A377" s="7">
        <v>45202</v>
      </c>
      <c r="B377">
        <v>53.266500000000001</v>
      </c>
      <c r="C377">
        <v>55.446399999999997</v>
      </c>
      <c r="D377">
        <v>25.561299999999999</v>
      </c>
      <c r="E377">
        <v>27.815100000000001</v>
      </c>
      <c r="F377">
        <v>21.839200000000002</v>
      </c>
      <c r="G377">
        <v>30.2026</v>
      </c>
      <c r="H377">
        <v>26.827000000000002</v>
      </c>
      <c r="I377">
        <v>54.630600000000001</v>
      </c>
      <c r="J377">
        <v>52.412399999999998</v>
      </c>
      <c r="K377">
        <v>50.802182000000002</v>
      </c>
      <c r="L377">
        <v>9121.14</v>
      </c>
      <c r="M377">
        <v>4.7992999999999997</v>
      </c>
      <c r="O377" s="6">
        <f t="shared" si="137"/>
        <v>-3.9221279326817626E-4</v>
      </c>
      <c r="P377" s="6">
        <f t="shared" si="138"/>
        <v>-2.8848372951773005E-4</v>
      </c>
      <c r="Q377" s="6">
        <f t="shared" si="139"/>
        <v>5.9108595407542097E-4</v>
      </c>
      <c r="R377" s="6">
        <f t="shared" si="140"/>
        <v>-1.1491322256177439E-3</v>
      </c>
      <c r="S377" s="6">
        <f t="shared" si="141"/>
        <v>-2.5758599901349877E-3</v>
      </c>
      <c r="T377" s="6">
        <f t="shared" si="142"/>
        <v>-4.4039794041442759E-3</v>
      </c>
      <c r="U377" s="6">
        <f t="shared" si="143"/>
        <v>7.8340669999255041E-4</v>
      </c>
      <c r="V377" s="6">
        <f t="shared" si="144"/>
        <v>-1.9948207863984546E-4</v>
      </c>
      <c r="W377" s="6">
        <f t="shared" si="145"/>
        <v>-6.1437640794594905E-3</v>
      </c>
      <c r="X377" s="6">
        <f t="shared" si="146"/>
        <v>9.9454437681778529E-5</v>
      </c>
      <c r="Y377" s="6">
        <f t="shared" si="147"/>
        <v>-1.3665300172695183E-2</v>
      </c>
      <c r="Z377" s="6">
        <f t="shared" si="160"/>
        <v>-0.45499999999999652</v>
      </c>
      <c r="AA377" s="6">
        <f t="shared" si="148"/>
        <v>1.8603677288187015E-4</v>
      </c>
      <c r="AC377" s="6">
        <f t="shared" si="149"/>
        <v>-5.7824956615004641E-4</v>
      </c>
      <c r="AD377" s="6">
        <f t="shared" si="150"/>
        <v>-4.745205023996002E-4</v>
      </c>
      <c r="AE377" s="6">
        <f t="shared" si="151"/>
        <v>4.0504918119355082E-4</v>
      </c>
      <c r="AF377" s="6">
        <f t="shared" si="152"/>
        <v>-1.335168998499614E-3</v>
      </c>
      <c r="AG377" s="6">
        <f t="shared" si="153"/>
        <v>-2.7618967630168578E-3</v>
      </c>
      <c r="AH377" s="6">
        <f t="shared" si="154"/>
        <v>-4.5900161770261461E-3</v>
      </c>
      <c r="AI377" s="6">
        <f t="shared" si="155"/>
        <v>5.9736992711068027E-4</v>
      </c>
      <c r="AJ377" s="6">
        <f t="shared" si="156"/>
        <v>-3.8551885152171561E-4</v>
      </c>
      <c r="AK377" s="6">
        <f t="shared" si="157"/>
        <v>-6.3298008523413607E-3</v>
      </c>
      <c r="AL377" s="6">
        <f t="shared" si="158"/>
        <v>-8.658233520009162E-5</v>
      </c>
      <c r="AM377" s="6">
        <f t="shared" si="159"/>
        <v>-1.3851336945577053E-2</v>
      </c>
      <c r="AN377" s="6"/>
      <c r="AO377" s="6"/>
      <c r="AP377" s="6"/>
    </row>
    <row r="378" spans="1:42" x14ac:dyDescent="0.35">
      <c r="A378" s="7">
        <v>45201</v>
      </c>
      <c r="B378">
        <v>53.287399999999998</v>
      </c>
      <c r="C378">
        <v>55.462400000000002</v>
      </c>
      <c r="D378">
        <v>25.546199999999999</v>
      </c>
      <c r="E378">
        <v>27.847100000000001</v>
      </c>
      <c r="F378">
        <v>21.895600000000002</v>
      </c>
      <c r="G378">
        <v>30.336200000000002</v>
      </c>
      <c r="H378">
        <v>26.806000000000001</v>
      </c>
      <c r="I378">
        <v>54.641500000000001</v>
      </c>
      <c r="J378">
        <v>52.736400000000003</v>
      </c>
      <c r="K378">
        <v>50.797130000000003</v>
      </c>
      <c r="L378">
        <v>9247.51</v>
      </c>
      <c r="M378">
        <v>4.7083000000000004</v>
      </c>
      <c r="O378" s="6">
        <f t="shared" si="137"/>
        <v>4.691760705188841E-5</v>
      </c>
      <c r="P378" s="6">
        <f t="shared" si="138"/>
        <v>1.0865994491193742E-3</v>
      </c>
      <c r="Q378" s="6">
        <f t="shared" si="139"/>
        <v>-9.8547596142573024E-4</v>
      </c>
      <c r="R378" s="6">
        <f t="shared" si="140"/>
        <v>0</v>
      </c>
      <c r="S378" s="6">
        <f t="shared" si="141"/>
        <v>-7.6683223958522451E-3</v>
      </c>
      <c r="T378" s="6">
        <f t="shared" si="142"/>
        <v>-4.534953928543195E-3</v>
      </c>
      <c r="U378" s="6">
        <f t="shared" si="143"/>
        <v>0</v>
      </c>
      <c r="V378" s="6">
        <f t="shared" si="144"/>
        <v>5.2551782732246366E-4</v>
      </c>
      <c r="W378" s="6">
        <f t="shared" si="145"/>
        <v>7.4007446287671641E-4</v>
      </c>
      <c r="X378" s="6">
        <f t="shared" si="146"/>
        <v>9.2786131936328786E-4</v>
      </c>
      <c r="Y378" s="6">
        <f t="shared" si="147"/>
        <v>8.3272591205219015E-5</v>
      </c>
      <c r="Z378" s="6">
        <f t="shared" si="160"/>
        <v>-0.49650000000000194</v>
      </c>
      <c r="AA378" s="6">
        <f t="shared" si="148"/>
        <v>1.825889009074988E-4</v>
      </c>
      <c r="AC378" s="6">
        <f t="shared" si="149"/>
        <v>-1.3567129385561039E-4</v>
      </c>
      <c r="AD378" s="6">
        <f t="shared" si="150"/>
        <v>9.0401054821187543E-4</v>
      </c>
      <c r="AE378" s="6">
        <f t="shared" si="151"/>
        <v>-1.168064862333229E-3</v>
      </c>
      <c r="AF378" s="6">
        <f t="shared" si="152"/>
        <v>-1.825889009074988E-4</v>
      </c>
      <c r="AG378" s="6">
        <f t="shared" si="153"/>
        <v>-7.8509112967597439E-3</v>
      </c>
      <c r="AH378" s="6">
        <f t="shared" si="154"/>
        <v>-4.7175428294506938E-3</v>
      </c>
      <c r="AI378" s="6">
        <f t="shared" si="155"/>
        <v>-1.825889009074988E-4</v>
      </c>
      <c r="AJ378" s="6">
        <f t="shared" si="156"/>
        <v>3.4292892641496486E-4</v>
      </c>
      <c r="AK378" s="6">
        <f t="shared" si="157"/>
        <v>5.5748556196921761E-4</v>
      </c>
      <c r="AL378" s="6">
        <f t="shared" si="158"/>
        <v>7.4527241845578907E-4</v>
      </c>
      <c r="AM378" s="6">
        <f t="shared" si="159"/>
        <v>-9.9316309702279781E-5</v>
      </c>
      <c r="AN378" s="6"/>
      <c r="AO378" s="6"/>
      <c r="AP378" s="6"/>
    </row>
    <row r="379" spans="1:42" x14ac:dyDescent="0.35">
      <c r="A379" s="7">
        <v>45198</v>
      </c>
      <c r="B379">
        <v>53.2849</v>
      </c>
      <c r="C379">
        <v>55.402200000000001</v>
      </c>
      <c r="D379">
        <v>25.571400000000001</v>
      </c>
      <c r="E379">
        <v>27.847100000000001</v>
      </c>
      <c r="F379">
        <v>22.064800000000002</v>
      </c>
      <c r="G379">
        <v>30.474399999999999</v>
      </c>
      <c r="H379">
        <v>26.806000000000001</v>
      </c>
      <c r="I379">
        <v>54.6128</v>
      </c>
      <c r="J379">
        <v>52.697400000000002</v>
      </c>
      <c r="K379">
        <v>50.750041000000003</v>
      </c>
      <c r="L379">
        <v>9246.74</v>
      </c>
      <c r="M379">
        <v>4.609</v>
      </c>
      <c r="O379" s="6">
        <f t="shared" si="137"/>
        <v>1.9333791337716733E-4</v>
      </c>
      <c r="P379" s="6">
        <f t="shared" si="138"/>
        <v>0</v>
      </c>
      <c r="Q379" s="6">
        <f t="shared" si="139"/>
        <v>5.282124118179965E-4</v>
      </c>
      <c r="R379" s="6">
        <f t="shared" si="140"/>
        <v>-2.0999294051035067E-3</v>
      </c>
      <c r="S379" s="6">
        <f t="shared" si="141"/>
        <v>-4.1252561359798046E-3</v>
      </c>
      <c r="T379" s="6">
        <f t="shared" si="142"/>
        <v>9.0649920517105187E-4</v>
      </c>
      <c r="U379" s="6">
        <f t="shared" si="143"/>
        <v>0</v>
      </c>
      <c r="V379" s="6">
        <f t="shared" si="144"/>
        <v>0</v>
      </c>
      <c r="W379" s="6">
        <f t="shared" si="145"/>
        <v>-1.3682120008489118E-3</v>
      </c>
      <c r="X379" s="6">
        <f t="shared" si="146"/>
        <v>-1.8428115622726171E-4</v>
      </c>
      <c r="Y379" s="6">
        <f t="shared" si="147"/>
        <v>-2.6759279732082586E-3</v>
      </c>
      <c r="Z379" s="6">
        <f t="shared" si="160"/>
        <v>7.0999999999998842E-2</v>
      </c>
      <c r="AA379" s="6">
        <f t="shared" si="148"/>
        <v>1.7882314570805136E-4</v>
      </c>
      <c r="AC379" s="6">
        <f t="shared" si="149"/>
        <v>1.4514767669115969E-5</v>
      </c>
      <c r="AD379" s="6">
        <f t="shared" si="150"/>
        <v>-1.7882314570805136E-4</v>
      </c>
      <c r="AE379" s="6">
        <f t="shared" si="151"/>
        <v>3.4938926610994514E-4</v>
      </c>
      <c r="AF379" s="6">
        <f t="shared" si="152"/>
        <v>-2.278752550811558E-3</v>
      </c>
      <c r="AG379" s="6">
        <f t="shared" si="153"/>
        <v>-4.3040792816878559E-3</v>
      </c>
      <c r="AH379" s="6">
        <f t="shared" si="154"/>
        <v>7.2767605946300051E-4</v>
      </c>
      <c r="AI379" s="6">
        <f t="shared" si="155"/>
        <v>-1.7882314570805136E-4</v>
      </c>
      <c r="AJ379" s="6">
        <f t="shared" si="156"/>
        <v>-1.7882314570805136E-4</v>
      </c>
      <c r="AK379" s="6">
        <f t="shared" si="157"/>
        <v>-1.5470351465569632E-3</v>
      </c>
      <c r="AL379" s="6">
        <f t="shared" si="158"/>
        <v>-3.6310430193531307E-4</v>
      </c>
      <c r="AM379" s="6">
        <f t="shared" si="159"/>
        <v>-2.8547511189163099E-3</v>
      </c>
      <c r="AN379" s="6"/>
      <c r="AO379" s="6"/>
      <c r="AP379" s="6"/>
    </row>
    <row r="380" spans="1:42" x14ac:dyDescent="0.35">
      <c r="A380" s="7">
        <v>45197</v>
      </c>
      <c r="B380">
        <v>53.2746</v>
      </c>
      <c r="C380">
        <v>55.402200000000001</v>
      </c>
      <c r="D380">
        <v>25.5579</v>
      </c>
      <c r="E380">
        <v>27.9057</v>
      </c>
      <c r="F380">
        <v>22.156199999999998</v>
      </c>
      <c r="G380">
        <v>30.4468</v>
      </c>
      <c r="H380">
        <v>26.806000000000001</v>
      </c>
      <c r="I380">
        <v>54.6128</v>
      </c>
      <c r="J380">
        <v>52.769599999999997</v>
      </c>
      <c r="K380">
        <v>50.759394999999998</v>
      </c>
      <c r="L380">
        <v>9271.5499999999993</v>
      </c>
      <c r="M380">
        <v>4.6231999999999998</v>
      </c>
      <c r="O380" s="6">
        <f t="shared" si="137"/>
        <v>7.8147014070228948E-4</v>
      </c>
      <c r="P380" s="6">
        <f t="shared" si="138"/>
        <v>-1.4439651282338595E-5</v>
      </c>
      <c r="Q380" s="6">
        <f t="shared" si="139"/>
        <v>6.2606871886750071E-5</v>
      </c>
      <c r="R380" s="6">
        <f t="shared" si="140"/>
        <v>1.899614342446565E-4</v>
      </c>
      <c r="S380" s="6">
        <f t="shared" si="141"/>
        <v>2.3479594468045484E-3</v>
      </c>
      <c r="T380" s="6">
        <f t="shared" si="142"/>
        <v>1.4571170134034528E-3</v>
      </c>
      <c r="U380" s="6">
        <f t="shared" si="143"/>
        <v>7.8402090722429207E-4</v>
      </c>
      <c r="V380" s="6">
        <f t="shared" si="144"/>
        <v>1.9779495256599944E-4</v>
      </c>
      <c r="W380" s="6">
        <f t="shared" si="145"/>
        <v>-1.154633867493482E-3</v>
      </c>
      <c r="X380" s="6">
        <f t="shared" si="146"/>
        <v>1.843151220310979E-4</v>
      </c>
      <c r="Y380" s="6">
        <f t="shared" si="147"/>
        <v>6.0253775490937134E-3</v>
      </c>
      <c r="Z380" s="6">
        <f t="shared" si="160"/>
        <v>0.30800000000000161</v>
      </c>
      <c r="AA380" s="6">
        <f t="shared" si="148"/>
        <v>1.7936187060962894E-4</v>
      </c>
      <c r="AC380" s="6">
        <f t="shared" si="149"/>
        <v>6.0210827009266055E-4</v>
      </c>
      <c r="AD380" s="6">
        <f t="shared" si="150"/>
        <v>-1.9380152189196753E-4</v>
      </c>
      <c r="AE380" s="6">
        <f t="shared" si="151"/>
        <v>-1.1675499872287887E-4</v>
      </c>
      <c r="AF380" s="6">
        <f t="shared" si="152"/>
        <v>1.0599563635027565E-5</v>
      </c>
      <c r="AG380" s="6">
        <f t="shared" si="153"/>
        <v>2.1685975761949194E-3</v>
      </c>
      <c r="AH380" s="6">
        <f t="shared" si="154"/>
        <v>1.2777551427938239E-3</v>
      </c>
      <c r="AI380" s="6">
        <f t="shared" si="155"/>
        <v>6.0465903661466314E-4</v>
      </c>
      <c r="AJ380" s="6">
        <f t="shared" si="156"/>
        <v>1.8433081956370501E-5</v>
      </c>
      <c r="AK380" s="6">
        <f t="shared" si="157"/>
        <v>-1.3339957381031109E-3</v>
      </c>
      <c r="AL380" s="6">
        <f t="shared" si="158"/>
        <v>4.9532514214689627E-6</v>
      </c>
      <c r="AM380" s="6">
        <f t="shared" si="159"/>
        <v>5.8460156784840844E-3</v>
      </c>
      <c r="AN380" s="6"/>
      <c r="AO380" s="6"/>
      <c r="AP380" s="6"/>
    </row>
    <row r="381" spans="1:42" x14ac:dyDescent="0.35">
      <c r="A381" s="7">
        <v>45196</v>
      </c>
      <c r="B381">
        <v>53.232999999999997</v>
      </c>
      <c r="C381">
        <v>55.402999999999999</v>
      </c>
      <c r="D381">
        <v>25.5563</v>
      </c>
      <c r="E381">
        <v>27.900400000000001</v>
      </c>
      <c r="F381">
        <v>22.104299999999999</v>
      </c>
      <c r="G381">
        <v>30.4025</v>
      </c>
      <c r="H381">
        <v>26.785</v>
      </c>
      <c r="I381">
        <v>54.601999999999997</v>
      </c>
      <c r="J381">
        <v>52.830599999999997</v>
      </c>
      <c r="K381">
        <v>50.750041000000003</v>
      </c>
      <c r="L381">
        <v>9216.02</v>
      </c>
      <c r="M381">
        <v>4.6848000000000001</v>
      </c>
      <c r="O381" s="6">
        <f t="shared" si="137"/>
        <v>0</v>
      </c>
      <c r="P381" s="6">
        <f t="shared" si="138"/>
        <v>1.443985978899498E-5</v>
      </c>
      <c r="Q381" s="6">
        <f t="shared" si="139"/>
        <v>1.3635562173071047E-3</v>
      </c>
      <c r="R381" s="6">
        <f t="shared" si="140"/>
        <v>-1.0240252067742484E-3</v>
      </c>
      <c r="S381" s="6">
        <f t="shared" si="141"/>
        <v>-6.2267340442749841E-3</v>
      </c>
      <c r="T381" s="6">
        <f t="shared" si="142"/>
        <v>0</v>
      </c>
      <c r="U381" s="6">
        <f t="shared" si="143"/>
        <v>-5.8953464075695017E-4</v>
      </c>
      <c r="V381" s="6">
        <f t="shared" si="144"/>
        <v>-3.9726345890156445E-4</v>
      </c>
      <c r="W381" s="6">
        <f t="shared" si="145"/>
        <v>-2.0947649764362364E-3</v>
      </c>
      <c r="X381" s="6">
        <f t="shared" si="146"/>
        <v>6.9409663916908393E-4</v>
      </c>
      <c r="Y381" s="6">
        <f t="shared" si="147"/>
        <v>2.4962772908243558E-4</v>
      </c>
      <c r="Z381" s="6">
        <f t="shared" si="160"/>
        <v>-0.39750000000000174</v>
      </c>
      <c r="AA381" s="6">
        <f t="shared" si="148"/>
        <v>1.8169803149259423E-4</v>
      </c>
      <c r="AC381" s="6">
        <f t="shared" si="149"/>
        <v>-1.8169803149259423E-4</v>
      </c>
      <c r="AD381" s="6">
        <f t="shared" si="150"/>
        <v>-1.6725817170359925E-4</v>
      </c>
      <c r="AE381" s="6">
        <f t="shared" si="151"/>
        <v>1.1818581858145105E-3</v>
      </c>
      <c r="AF381" s="6">
        <f t="shared" si="152"/>
        <v>-1.2057232382668426E-3</v>
      </c>
      <c r="AG381" s="6">
        <f t="shared" si="153"/>
        <v>-6.4084320757675783E-3</v>
      </c>
      <c r="AH381" s="6">
        <f t="shared" si="154"/>
        <v>-1.8169803149259423E-4</v>
      </c>
      <c r="AI381" s="6">
        <f t="shared" si="155"/>
        <v>-7.7123267224954439E-4</v>
      </c>
      <c r="AJ381" s="6">
        <f t="shared" si="156"/>
        <v>-5.7896149039415867E-4</v>
      </c>
      <c r="AK381" s="6">
        <f t="shared" si="157"/>
        <v>-2.2764630079288306E-3</v>
      </c>
      <c r="AL381" s="6">
        <f t="shared" si="158"/>
        <v>5.123986076764897E-4</v>
      </c>
      <c r="AM381" s="6">
        <f t="shared" si="159"/>
        <v>6.7929697589841354E-5</v>
      </c>
      <c r="AN381" s="6"/>
      <c r="AO381" s="6"/>
      <c r="AP381" s="6"/>
    </row>
    <row r="382" spans="1:42" x14ac:dyDescent="0.35">
      <c r="A382" s="7">
        <v>45195</v>
      </c>
      <c r="B382">
        <v>53.232999999999997</v>
      </c>
      <c r="C382">
        <v>55.402200000000001</v>
      </c>
      <c r="D382">
        <v>25.5215</v>
      </c>
      <c r="E382">
        <v>27.928999999999998</v>
      </c>
      <c r="F382">
        <v>22.242799999999999</v>
      </c>
      <c r="G382">
        <v>30.4025</v>
      </c>
      <c r="H382">
        <v>26.800799999999999</v>
      </c>
      <c r="I382">
        <v>54.623699999999999</v>
      </c>
      <c r="J382">
        <v>52.941499999999998</v>
      </c>
      <c r="K382">
        <v>50.714840000000002</v>
      </c>
      <c r="L382">
        <v>9213.7199999999993</v>
      </c>
      <c r="M382">
        <v>4.6052999999999997</v>
      </c>
      <c r="O382" s="6">
        <f t="shared" si="137"/>
        <v>0</v>
      </c>
      <c r="P382" s="6">
        <f t="shared" si="138"/>
        <v>5.7612113353178174E-4</v>
      </c>
      <c r="Q382" s="6">
        <f t="shared" si="139"/>
        <v>-5.7173961568135478E-4</v>
      </c>
      <c r="R382" s="6">
        <f t="shared" si="140"/>
        <v>6.0547217873252457E-4</v>
      </c>
      <c r="S382" s="6">
        <f t="shared" si="141"/>
        <v>2.6982299611466587E-4</v>
      </c>
      <c r="T382" s="6">
        <f t="shared" si="142"/>
        <v>-2.9024958184382665E-3</v>
      </c>
      <c r="U382" s="6">
        <f t="shared" si="143"/>
        <v>1.9779440577694096E-4</v>
      </c>
      <c r="V382" s="6">
        <f t="shared" si="144"/>
        <v>3.9742133987763495E-4</v>
      </c>
      <c r="W382" s="6">
        <f t="shared" si="145"/>
        <v>-2.0962143501923602E-4</v>
      </c>
      <c r="X382" s="6">
        <f t="shared" si="146"/>
        <v>0</v>
      </c>
      <c r="Y382" s="6">
        <f t="shared" si="147"/>
        <v>-1.4670245644804236E-2</v>
      </c>
      <c r="Z382" s="6">
        <f t="shared" si="160"/>
        <v>4.4500000000002871E-2</v>
      </c>
      <c r="AA382" s="6">
        <f t="shared" si="148"/>
        <v>1.7868276176469244E-4</v>
      </c>
      <c r="AC382" s="6">
        <f t="shared" si="149"/>
        <v>-1.7868276176469244E-4</v>
      </c>
      <c r="AD382" s="6">
        <f t="shared" si="150"/>
        <v>3.9743837176708929E-4</v>
      </c>
      <c r="AE382" s="6">
        <f t="shared" si="151"/>
        <v>-7.5042237744604723E-4</v>
      </c>
      <c r="AF382" s="6">
        <f t="shared" si="152"/>
        <v>4.2678941696783212E-4</v>
      </c>
      <c r="AG382" s="6">
        <f t="shared" si="153"/>
        <v>9.1140234349973426E-5</v>
      </c>
      <c r="AH382" s="6">
        <f t="shared" si="154"/>
        <v>-3.081178580202959E-3</v>
      </c>
      <c r="AI382" s="6">
        <f t="shared" si="155"/>
        <v>1.9111644012248519E-5</v>
      </c>
      <c r="AJ382" s="6">
        <f t="shared" si="156"/>
        <v>2.1873857811294251E-4</v>
      </c>
      <c r="AK382" s="6">
        <f t="shared" si="157"/>
        <v>-3.8830419678392847E-4</v>
      </c>
      <c r="AL382" s="6">
        <f t="shared" si="158"/>
        <v>-1.7868276176469244E-4</v>
      </c>
      <c r="AM382" s="6">
        <f t="shared" si="159"/>
        <v>-1.4848928406568929E-2</v>
      </c>
      <c r="AN382" s="6"/>
      <c r="AO382" s="6"/>
      <c r="AP382" s="6"/>
    </row>
    <row r="383" spans="1:42" x14ac:dyDescent="0.35">
      <c r="A383" s="7">
        <v>45194</v>
      </c>
      <c r="B383">
        <v>53.232999999999997</v>
      </c>
      <c r="C383">
        <v>55.3703</v>
      </c>
      <c r="D383">
        <v>25.536100000000001</v>
      </c>
      <c r="E383">
        <v>27.912099999999999</v>
      </c>
      <c r="F383">
        <v>22.236799999999999</v>
      </c>
      <c r="G383">
        <v>30.491</v>
      </c>
      <c r="H383">
        <v>26.795500000000001</v>
      </c>
      <c r="I383">
        <v>54.601999999999997</v>
      </c>
      <c r="J383">
        <v>52.952599999999997</v>
      </c>
      <c r="K383">
        <v>50.714840000000002</v>
      </c>
      <c r="L383">
        <v>9350.9</v>
      </c>
      <c r="M383">
        <v>4.6142000000000003</v>
      </c>
      <c r="O383" s="6">
        <f t="shared" si="137"/>
        <v>7.8019984396004993E-4</v>
      </c>
      <c r="P383" s="6">
        <f t="shared" si="138"/>
        <v>0</v>
      </c>
      <c r="Q383" s="6">
        <f t="shared" si="139"/>
        <v>3.3752190552531758E-3</v>
      </c>
      <c r="R383" s="6">
        <f t="shared" si="140"/>
        <v>8.0316389204604377E-4</v>
      </c>
      <c r="S383" s="6">
        <f t="shared" si="141"/>
        <v>-1.0325429039379164E-2</v>
      </c>
      <c r="T383" s="6">
        <f t="shared" si="142"/>
        <v>-1.0843890565159775E-3</v>
      </c>
      <c r="U383" s="6">
        <f t="shared" si="143"/>
        <v>7.8059055970958191E-4</v>
      </c>
      <c r="V383" s="6">
        <f t="shared" si="144"/>
        <v>3.9757934639417236E-4</v>
      </c>
      <c r="W383" s="6">
        <f t="shared" si="145"/>
        <v>5.2338313345878795E-4</v>
      </c>
      <c r="X383" s="6">
        <f t="shared" si="146"/>
        <v>5.5162203710312774E-4</v>
      </c>
      <c r="Y383" s="6">
        <f t="shared" si="147"/>
        <v>4.0372370695671567E-3</v>
      </c>
      <c r="Z383" s="6">
        <f t="shared" si="160"/>
        <v>-0.27900000000000258</v>
      </c>
      <c r="AA383" s="6">
        <f t="shared" si="148"/>
        <v>1.790204337017709E-4</v>
      </c>
      <c r="AC383" s="6">
        <f t="shared" si="149"/>
        <v>6.0117941025827903E-4</v>
      </c>
      <c r="AD383" s="6">
        <f t="shared" si="150"/>
        <v>-1.790204337017709E-4</v>
      </c>
      <c r="AE383" s="6">
        <f t="shared" si="151"/>
        <v>3.1961986215514049E-3</v>
      </c>
      <c r="AF383" s="6">
        <f t="shared" si="152"/>
        <v>6.2414345834427287E-4</v>
      </c>
      <c r="AG383" s="6">
        <f t="shared" si="153"/>
        <v>-1.0504449473080935E-2</v>
      </c>
      <c r="AH383" s="6">
        <f t="shared" si="154"/>
        <v>-1.2634094902177484E-3</v>
      </c>
      <c r="AI383" s="6">
        <f t="shared" si="155"/>
        <v>6.0157012600781101E-4</v>
      </c>
      <c r="AJ383" s="6">
        <f t="shared" si="156"/>
        <v>2.1855891269240146E-4</v>
      </c>
      <c r="AK383" s="6">
        <f t="shared" si="157"/>
        <v>3.4436269975701705E-4</v>
      </c>
      <c r="AL383" s="6">
        <f t="shared" si="158"/>
        <v>3.7260160340135684E-4</v>
      </c>
      <c r="AM383" s="6">
        <f t="shared" si="159"/>
        <v>3.8582166358653858E-3</v>
      </c>
      <c r="AN383" s="6"/>
      <c r="AO383" s="6"/>
      <c r="AP383" s="6"/>
    </row>
    <row r="384" spans="1:42" x14ac:dyDescent="0.35">
      <c r="A384" s="7">
        <v>45191</v>
      </c>
      <c r="B384">
        <v>53.191499999999998</v>
      </c>
      <c r="C384">
        <v>55.3703</v>
      </c>
      <c r="D384">
        <v>25.450199999999999</v>
      </c>
      <c r="E384">
        <v>27.889700000000001</v>
      </c>
      <c r="F384">
        <v>22.468800000000002</v>
      </c>
      <c r="G384">
        <v>30.524100000000001</v>
      </c>
      <c r="H384">
        <v>26.7746</v>
      </c>
      <c r="I384">
        <v>54.580300000000001</v>
      </c>
      <c r="J384">
        <v>52.924900000000001</v>
      </c>
      <c r="K384">
        <v>50.686880000000002</v>
      </c>
      <c r="L384">
        <v>9313.2999999999993</v>
      </c>
      <c r="M384">
        <v>4.5583999999999998</v>
      </c>
      <c r="O384" s="6">
        <f t="shared" si="137"/>
        <v>-3.8900853563661464E-4</v>
      </c>
      <c r="P384" s="6">
        <f t="shared" si="138"/>
        <v>0</v>
      </c>
      <c r="Q384" s="6">
        <f t="shared" si="139"/>
        <v>-3.9669603264691489E-4</v>
      </c>
      <c r="R384" s="6">
        <f t="shared" si="140"/>
        <v>-1.1460620234441388E-3</v>
      </c>
      <c r="S384" s="6">
        <f t="shared" si="141"/>
        <v>2.5433030814125956E-3</v>
      </c>
      <c r="T384" s="6">
        <f t="shared" si="142"/>
        <v>1.0855662326587634E-3</v>
      </c>
      <c r="U384" s="6">
        <f t="shared" si="143"/>
        <v>-1.9417620743999997E-4</v>
      </c>
      <c r="V384" s="6">
        <f t="shared" si="144"/>
        <v>-1.9783444554144491E-4</v>
      </c>
      <c r="W384" s="6">
        <f t="shared" si="145"/>
        <v>-9.4195730800306077E-4</v>
      </c>
      <c r="X384" s="6">
        <f t="shared" si="146"/>
        <v>-5.5553696751253767E-5</v>
      </c>
      <c r="Y384" s="6">
        <f t="shared" si="147"/>
        <v>-2.2807643399442856E-3</v>
      </c>
      <c r="Z384" s="6">
        <f t="shared" si="160"/>
        <v>0.31300000000000328</v>
      </c>
      <c r="AA384" s="6">
        <f t="shared" si="148"/>
        <v>1.7690287162652751E-4</v>
      </c>
      <c r="AC384" s="6">
        <f t="shared" si="149"/>
        <v>-5.6591140726314215E-4</v>
      </c>
      <c r="AD384" s="6">
        <f t="shared" si="150"/>
        <v>-1.7690287162652751E-4</v>
      </c>
      <c r="AE384" s="6">
        <f t="shared" si="151"/>
        <v>-5.735989042734424E-4</v>
      </c>
      <c r="AF384" s="6">
        <f t="shared" si="152"/>
        <v>-1.3229648950706663E-3</v>
      </c>
      <c r="AG384" s="6">
        <f t="shared" si="153"/>
        <v>2.3664002097860681E-3</v>
      </c>
      <c r="AH384" s="6">
        <f t="shared" si="154"/>
        <v>9.0866336103223588E-4</v>
      </c>
      <c r="AI384" s="6">
        <f t="shared" si="155"/>
        <v>-3.7107907906652748E-4</v>
      </c>
      <c r="AJ384" s="6">
        <f t="shared" si="156"/>
        <v>-3.7473731716797243E-4</v>
      </c>
      <c r="AK384" s="6">
        <f t="shared" si="157"/>
        <v>-1.1188601796295883E-3</v>
      </c>
      <c r="AL384" s="6">
        <f t="shared" si="158"/>
        <v>-2.3245656837778128E-4</v>
      </c>
      <c r="AM384" s="6">
        <f t="shared" si="159"/>
        <v>-2.4576672115708131E-3</v>
      </c>
      <c r="AN384" s="6"/>
      <c r="AO384" s="6"/>
      <c r="AP384" s="6"/>
    </row>
    <row r="385" spans="1:42" x14ac:dyDescent="0.35">
      <c r="A385" s="7">
        <v>45190</v>
      </c>
      <c r="B385">
        <v>53.212200000000003</v>
      </c>
      <c r="C385">
        <v>55.3703</v>
      </c>
      <c r="D385">
        <v>25.4603</v>
      </c>
      <c r="E385">
        <v>27.921700000000001</v>
      </c>
      <c r="F385">
        <v>22.411799999999999</v>
      </c>
      <c r="G385">
        <v>30.491</v>
      </c>
      <c r="H385">
        <v>26.779800000000002</v>
      </c>
      <c r="I385">
        <v>54.591099999999997</v>
      </c>
      <c r="J385">
        <v>52.974800000000002</v>
      </c>
      <c r="K385">
        <v>50.689695999999998</v>
      </c>
      <c r="L385">
        <v>9334.59</v>
      </c>
      <c r="M385">
        <v>4.6210000000000004</v>
      </c>
      <c r="O385" s="6">
        <f t="shared" si="137"/>
        <v>-1.9540571110765459E-4</v>
      </c>
      <c r="P385" s="6">
        <f t="shared" si="138"/>
        <v>2.113893237532416E-3</v>
      </c>
      <c r="Q385" s="6">
        <f t="shared" si="139"/>
        <v>3.968534628411291E-4</v>
      </c>
      <c r="R385" s="6">
        <f t="shared" si="140"/>
        <v>1.528026371009128E-3</v>
      </c>
      <c r="S385" s="6">
        <f t="shared" si="141"/>
        <v>-5.4582246125992606E-3</v>
      </c>
      <c r="T385" s="6">
        <f t="shared" si="142"/>
        <v>-3.4318211530919296E-3</v>
      </c>
      <c r="U385" s="6">
        <f t="shared" si="143"/>
        <v>3.922403648957129E-4</v>
      </c>
      <c r="V385" s="6">
        <f t="shared" si="144"/>
        <v>9.9382253116697683E-4</v>
      </c>
      <c r="W385" s="6">
        <f t="shared" si="145"/>
        <v>1.4120956293088849E-3</v>
      </c>
      <c r="X385" s="6">
        <f t="shared" si="146"/>
        <v>5.9558396166536909E-4</v>
      </c>
      <c r="Y385" s="6">
        <f t="shared" si="147"/>
        <v>-1.6367893512274079E-2</v>
      </c>
      <c r="Z385" s="6">
        <f t="shared" si="160"/>
        <v>-0.18900000000000361</v>
      </c>
      <c r="AA385" s="6">
        <f t="shared" si="148"/>
        <v>1.7927841095599639E-4</v>
      </c>
      <c r="AC385" s="6">
        <f t="shared" si="149"/>
        <v>-3.7468412206365098E-4</v>
      </c>
      <c r="AD385" s="6">
        <f t="shared" si="150"/>
        <v>1.9346148265764196E-3</v>
      </c>
      <c r="AE385" s="6">
        <f t="shared" si="151"/>
        <v>2.1757505188513271E-4</v>
      </c>
      <c r="AF385" s="6">
        <f t="shared" si="152"/>
        <v>1.3487479600531316E-3</v>
      </c>
      <c r="AG385" s="6">
        <f t="shared" si="153"/>
        <v>-5.637503023555257E-3</v>
      </c>
      <c r="AH385" s="6">
        <f t="shared" si="154"/>
        <v>-3.611099564047926E-3</v>
      </c>
      <c r="AI385" s="6">
        <f t="shared" si="155"/>
        <v>2.1296195393971651E-4</v>
      </c>
      <c r="AJ385" s="6">
        <f t="shared" si="156"/>
        <v>8.1454412021098044E-4</v>
      </c>
      <c r="AK385" s="6">
        <f t="shared" si="157"/>
        <v>1.2328172183528885E-3</v>
      </c>
      <c r="AL385" s="6">
        <f t="shared" si="158"/>
        <v>4.163055507093727E-4</v>
      </c>
      <c r="AM385" s="6">
        <f t="shared" si="159"/>
        <v>-1.6547171923230075E-2</v>
      </c>
      <c r="AN385" s="6"/>
      <c r="AO385" s="6"/>
      <c r="AP385" s="6"/>
    </row>
    <row r="386" spans="1:42" x14ac:dyDescent="0.35">
      <c r="A386" s="7">
        <v>45189</v>
      </c>
      <c r="B386">
        <v>53.2226</v>
      </c>
      <c r="C386">
        <v>55.253500000000003</v>
      </c>
      <c r="D386">
        <v>25.450199999999999</v>
      </c>
      <c r="E386">
        <v>27.879100000000001</v>
      </c>
      <c r="F386">
        <v>22.534800000000001</v>
      </c>
      <c r="G386">
        <v>30.596</v>
      </c>
      <c r="H386">
        <v>26.769300000000001</v>
      </c>
      <c r="I386">
        <v>54.536900000000003</v>
      </c>
      <c r="J386">
        <v>52.900100000000002</v>
      </c>
      <c r="K386">
        <v>50.659523999999998</v>
      </c>
      <c r="L386">
        <v>9489.92</v>
      </c>
      <c r="M386">
        <v>4.5831999999999997</v>
      </c>
      <c r="O386" s="6">
        <f t="shared" si="137"/>
        <v>1.1719271712160584E-3</v>
      </c>
      <c r="P386" s="6">
        <f t="shared" si="138"/>
        <v>-7.6678379409689246E-4</v>
      </c>
      <c r="Q386" s="6">
        <f t="shared" si="139"/>
        <v>8.4550134297067814E-4</v>
      </c>
      <c r="R386" s="6">
        <f t="shared" si="140"/>
        <v>9.5862475047048257E-4</v>
      </c>
      <c r="S386" s="6">
        <f t="shared" si="141"/>
        <v>-2.4303111595107563E-3</v>
      </c>
      <c r="T386" s="6">
        <f t="shared" si="142"/>
        <v>-1.6250187627668833E-3</v>
      </c>
      <c r="U386" s="6">
        <f t="shared" si="143"/>
        <v>3.9239427777038038E-4</v>
      </c>
      <c r="V386" s="6">
        <f t="shared" si="144"/>
        <v>0</v>
      </c>
      <c r="W386" s="6">
        <f t="shared" si="145"/>
        <v>8.9493839493837157E-4</v>
      </c>
      <c r="X386" s="6">
        <f t="shared" si="146"/>
        <v>1.9856082592140112E-4</v>
      </c>
      <c r="Y386" s="6">
        <f t="shared" si="147"/>
        <v>-9.3274330925008364E-3</v>
      </c>
      <c r="Z386" s="6">
        <f t="shared" si="160"/>
        <v>-0.35849999999999937</v>
      </c>
      <c r="AA386" s="6">
        <f t="shared" si="148"/>
        <v>1.7784414925547942E-4</v>
      </c>
      <c r="AC386" s="6">
        <f t="shared" si="149"/>
        <v>9.9408302196057896E-4</v>
      </c>
      <c r="AD386" s="6">
        <f t="shared" si="150"/>
        <v>-9.4462794335237188E-4</v>
      </c>
      <c r="AE386" s="6">
        <f t="shared" si="151"/>
        <v>6.6765719371519872E-4</v>
      </c>
      <c r="AF386" s="6">
        <f t="shared" si="152"/>
        <v>7.8078060121500314E-4</v>
      </c>
      <c r="AG386" s="6">
        <f t="shared" si="153"/>
        <v>-2.6081553087662357E-3</v>
      </c>
      <c r="AH386" s="6">
        <f t="shared" si="154"/>
        <v>-1.8028629120223627E-3</v>
      </c>
      <c r="AI386" s="6">
        <f t="shared" si="155"/>
        <v>2.1455012851490096E-4</v>
      </c>
      <c r="AJ386" s="6">
        <f t="shared" si="156"/>
        <v>-1.7784414925547942E-4</v>
      </c>
      <c r="AK386" s="6">
        <f t="shared" si="157"/>
        <v>7.1709424568289215E-4</v>
      </c>
      <c r="AL386" s="6">
        <f t="shared" si="158"/>
        <v>2.0716676665921696E-5</v>
      </c>
      <c r="AM386" s="6">
        <f t="shared" si="159"/>
        <v>-9.5052772417563158E-3</v>
      </c>
      <c r="AN386" s="6"/>
      <c r="AO386" s="6"/>
      <c r="AP386" s="6"/>
    </row>
    <row r="387" spans="1:42" x14ac:dyDescent="0.35">
      <c r="A387" s="7">
        <v>45188</v>
      </c>
      <c r="B387">
        <v>53.160299999999999</v>
      </c>
      <c r="C387">
        <v>55.295900000000003</v>
      </c>
      <c r="D387">
        <v>25.428699999999999</v>
      </c>
      <c r="E387">
        <v>27.852399999999999</v>
      </c>
      <c r="F387">
        <v>22.589700000000001</v>
      </c>
      <c r="G387">
        <v>30.645800000000001</v>
      </c>
      <c r="H387">
        <v>26.758800000000001</v>
      </c>
      <c r="I387">
        <v>54.536900000000003</v>
      </c>
      <c r="J387">
        <v>52.852800000000002</v>
      </c>
      <c r="K387">
        <v>50.649467000000001</v>
      </c>
      <c r="L387">
        <v>9579.27</v>
      </c>
      <c r="M387">
        <v>4.5114999999999998</v>
      </c>
      <c r="O387" s="6">
        <f t="shared" si="137"/>
        <v>3.9142257642632572E-4</v>
      </c>
      <c r="P387" s="6">
        <f t="shared" si="138"/>
        <v>-1.9346696415978304E-4</v>
      </c>
      <c r="Q387" s="6">
        <f t="shared" si="139"/>
        <v>1.4945978155256334E-4</v>
      </c>
      <c r="R387" s="6">
        <f t="shared" si="140"/>
        <v>2.1083838841755576E-3</v>
      </c>
      <c r="S387" s="6">
        <f t="shared" si="141"/>
        <v>-4.3634055719367071E-3</v>
      </c>
      <c r="T387" s="6">
        <f t="shared" si="142"/>
        <v>-3.5881109574387171E-4</v>
      </c>
      <c r="U387" s="6">
        <f t="shared" si="143"/>
        <v>3.8880830255272336E-4</v>
      </c>
      <c r="V387" s="6">
        <f t="shared" si="144"/>
        <v>3.9805412068560919E-4</v>
      </c>
      <c r="W387" s="6">
        <f t="shared" si="145"/>
        <v>2.1006137198464891E-4</v>
      </c>
      <c r="X387" s="6">
        <f t="shared" si="146"/>
        <v>1.9862001154091757E-4</v>
      </c>
      <c r="Y387" s="6">
        <f t="shared" si="147"/>
        <v>-2.1520990257219985E-3</v>
      </c>
      <c r="Z387" s="6">
        <f t="shared" si="160"/>
        <v>-0.31200000000000117</v>
      </c>
      <c r="AA387" s="6">
        <f t="shared" si="148"/>
        <v>1.751221861034935E-4</v>
      </c>
      <c r="AC387" s="6">
        <f t="shared" si="149"/>
        <v>2.1630039032283221E-4</v>
      </c>
      <c r="AD387" s="6">
        <f t="shared" si="150"/>
        <v>-3.6858915026327654E-4</v>
      </c>
      <c r="AE387" s="6">
        <f t="shared" si="151"/>
        <v>-2.5662404550930162E-5</v>
      </c>
      <c r="AF387" s="6">
        <f t="shared" si="152"/>
        <v>1.933261698072064E-3</v>
      </c>
      <c r="AG387" s="6">
        <f t="shared" si="153"/>
        <v>-4.5385277580402006E-3</v>
      </c>
      <c r="AH387" s="6">
        <f t="shared" si="154"/>
        <v>-5.3393328184736522E-4</v>
      </c>
      <c r="AI387" s="6">
        <f t="shared" si="155"/>
        <v>2.1368611644922986E-4</v>
      </c>
      <c r="AJ387" s="6">
        <f t="shared" si="156"/>
        <v>2.2293193458211569E-4</v>
      </c>
      <c r="AK387" s="6">
        <f t="shared" si="157"/>
        <v>3.493918588115541E-5</v>
      </c>
      <c r="AL387" s="6">
        <f t="shared" si="158"/>
        <v>2.3497825437424069E-5</v>
      </c>
      <c r="AM387" s="6">
        <f t="shared" si="159"/>
        <v>-2.327221211825492E-3</v>
      </c>
      <c r="AN387" s="6"/>
      <c r="AO387" s="6"/>
      <c r="AP387" s="6"/>
    </row>
    <row r="388" spans="1:42" x14ac:dyDescent="0.35">
      <c r="A388" s="7">
        <v>45187</v>
      </c>
      <c r="B388">
        <v>53.139499999999998</v>
      </c>
      <c r="C388">
        <v>55.306600000000003</v>
      </c>
      <c r="D388">
        <v>25.424900000000001</v>
      </c>
      <c r="E388">
        <v>27.793800000000001</v>
      </c>
      <c r="F388">
        <v>22.688700000000001</v>
      </c>
      <c r="G388">
        <v>30.6568</v>
      </c>
      <c r="H388">
        <v>26.7484</v>
      </c>
      <c r="I388">
        <v>54.5152</v>
      </c>
      <c r="J388">
        <v>52.841700000000003</v>
      </c>
      <c r="K388">
        <v>50.639409000000001</v>
      </c>
      <c r="L388">
        <v>9599.93</v>
      </c>
      <c r="M388">
        <v>4.4490999999999996</v>
      </c>
      <c r="O388" s="6">
        <f t="shared" si="137"/>
        <v>-7.8223278570777044E-4</v>
      </c>
      <c r="P388" s="6">
        <f t="shared" si="138"/>
        <v>7.6903450884024949E-4</v>
      </c>
      <c r="Q388" s="6">
        <f t="shared" si="139"/>
        <v>3.97406235736808E-4</v>
      </c>
      <c r="R388" s="6">
        <f t="shared" si="140"/>
        <v>1.1490568008674096E-3</v>
      </c>
      <c r="S388" s="6">
        <f t="shared" si="141"/>
        <v>3.2189742614709971E-3</v>
      </c>
      <c r="T388" s="6">
        <f t="shared" si="142"/>
        <v>7.2140415933574786E-4</v>
      </c>
      <c r="U388" s="6">
        <f t="shared" si="143"/>
        <v>8.7183958151704211E-4</v>
      </c>
      <c r="V388" s="6">
        <f t="shared" si="144"/>
        <v>3.9821263086436964E-4</v>
      </c>
      <c r="W388" s="6">
        <f t="shared" si="145"/>
        <v>-3.1404717896710288E-4</v>
      </c>
      <c r="X388" s="6">
        <f t="shared" si="146"/>
        <v>2.9799904682192846E-4</v>
      </c>
      <c r="Y388" s="6">
        <f t="shared" si="147"/>
        <v>7.3700648190411222E-4</v>
      </c>
      <c r="Z388" s="6">
        <f t="shared" si="160"/>
        <v>7.1000000000003283E-2</v>
      </c>
      <c r="AA388" s="6">
        <f t="shared" si="148"/>
        <v>1.7275176675068948E-4</v>
      </c>
      <c r="AC388" s="6">
        <f t="shared" si="149"/>
        <v>-9.5498455245845992E-4</v>
      </c>
      <c r="AD388" s="6">
        <f t="shared" si="150"/>
        <v>5.9628274208956E-4</v>
      </c>
      <c r="AE388" s="6">
        <f t="shared" si="151"/>
        <v>2.2465446898611852E-4</v>
      </c>
      <c r="AF388" s="6">
        <f t="shared" si="152"/>
        <v>9.7630503411672009E-4</v>
      </c>
      <c r="AG388" s="6">
        <f t="shared" si="153"/>
        <v>3.0462224947203076E-3</v>
      </c>
      <c r="AH388" s="6">
        <f t="shared" si="154"/>
        <v>5.4865239258505838E-4</v>
      </c>
      <c r="AI388" s="6">
        <f t="shared" si="155"/>
        <v>6.9908781476635262E-4</v>
      </c>
      <c r="AJ388" s="6">
        <f t="shared" si="156"/>
        <v>2.2546086411368016E-4</v>
      </c>
      <c r="AK388" s="6">
        <f t="shared" si="157"/>
        <v>-4.8679894571779236E-4</v>
      </c>
      <c r="AL388" s="6">
        <f t="shared" si="158"/>
        <v>1.2524728007123898E-4</v>
      </c>
      <c r="AM388" s="6">
        <f t="shared" si="159"/>
        <v>5.6425471515342274E-4</v>
      </c>
      <c r="AN388" s="6"/>
      <c r="AO388" s="6"/>
      <c r="AP388" s="6"/>
    </row>
    <row r="389" spans="1:42" x14ac:dyDescent="0.35">
      <c r="A389" s="7">
        <v>45184</v>
      </c>
      <c r="B389">
        <v>53.181100000000001</v>
      </c>
      <c r="C389">
        <v>55.264099999999999</v>
      </c>
      <c r="D389">
        <v>25.4148</v>
      </c>
      <c r="E389">
        <v>27.761900000000001</v>
      </c>
      <c r="F389">
        <v>22.6159</v>
      </c>
      <c r="G389">
        <v>30.634699999999999</v>
      </c>
      <c r="H389">
        <v>26.725100000000001</v>
      </c>
      <c r="I389">
        <v>54.493499999999997</v>
      </c>
      <c r="J389">
        <v>52.8583</v>
      </c>
      <c r="K389">
        <v>50.624322999999997</v>
      </c>
      <c r="L389">
        <v>9592.86</v>
      </c>
      <c r="M389">
        <v>4.4633000000000003</v>
      </c>
      <c r="O389" s="6">
        <f t="shared" ref="O389:O422" si="161">B389/B390-1</f>
        <v>1.9559644691535816E-4</v>
      </c>
      <c r="P389" s="6">
        <f t="shared" ref="P389:P422" si="162">C389/C390-1</f>
        <v>3.855706082964705E-4</v>
      </c>
      <c r="Q389" s="6">
        <f t="shared" ref="Q389:Q422" si="163">D389/D390-1</f>
        <v>4.0150209017264515E-4</v>
      </c>
      <c r="R389" s="6">
        <f t="shared" ref="R389:R422" si="164">E389/E390-1</f>
        <v>1.0781768354248822E-3</v>
      </c>
      <c r="S389" s="6">
        <f t="shared" ref="S389:S422" si="165">F389/F390-1</f>
        <v>-7.0554867715110214E-3</v>
      </c>
      <c r="T389" s="6">
        <f t="shared" ref="T389:T422" si="166">G389/G390-1</f>
        <v>-7.2088411053994328E-4</v>
      </c>
      <c r="U389" s="6">
        <f t="shared" ref="U389:U422" si="167">H389/H390-1</f>
        <v>0</v>
      </c>
      <c r="V389" s="6">
        <f t="shared" ref="V389:V422" si="168">I389/I390-1</f>
        <v>2.0006387360371747E-4</v>
      </c>
      <c r="W389" s="6">
        <f t="shared" ref="W389:W422" si="169">J389/J390-1</f>
        <v>0</v>
      </c>
      <c r="X389" s="6">
        <f t="shared" ref="X389:X422" si="170">K389/K390-1</f>
        <v>5.963732961220547E-4</v>
      </c>
      <c r="Y389" s="6">
        <f t="shared" ref="Y389:Z422" si="171">L389/L390-1</f>
        <v>-1.2118790510105559E-2</v>
      </c>
      <c r="Z389" s="6">
        <f t="shared" si="160"/>
        <v>-0.2220000000000022</v>
      </c>
      <c r="AA389" s="6">
        <f t="shared" ref="AA389:AA422" si="172">(1+M389/100)^(1/252)-1</f>
        <v>1.7329131304921752E-4</v>
      </c>
      <c r="AC389" s="6">
        <f t="shared" ref="AC389:AC421" si="173">O389-$AA389</f>
        <v>2.2305133866140636E-5</v>
      </c>
      <c r="AD389" s="6">
        <f t="shared" ref="AD389:AD421" si="174">P389-$AA389</f>
        <v>2.1227929524725297E-4</v>
      </c>
      <c r="AE389" s="6">
        <f t="shared" ref="AE389:AE421" si="175">Q389-$AA389</f>
        <v>2.2821077712342763E-4</v>
      </c>
      <c r="AF389" s="6">
        <f t="shared" ref="AF389:AF421" si="176">R389-$AA389</f>
        <v>9.0488552237566466E-4</v>
      </c>
      <c r="AG389" s="6">
        <f t="shared" ref="AG389:AG421" si="177">S389-$AA389</f>
        <v>-7.228778084560239E-3</v>
      </c>
      <c r="AH389" s="6">
        <f t="shared" ref="AH389:AH421" si="178">T389-$AA389</f>
        <v>-8.941754235891608E-4</v>
      </c>
      <c r="AI389" s="6">
        <f t="shared" ref="AI389:AI421" si="179">U389-$AA389</f>
        <v>-1.7329131304921752E-4</v>
      </c>
      <c r="AJ389" s="6">
        <f t="shared" ref="AJ389:AJ421" si="180">V389-$AA389</f>
        <v>2.6772560554499947E-5</v>
      </c>
      <c r="AK389" s="6">
        <f t="shared" ref="AK389:AK421" si="181">W389-$AA389</f>
        <v>-1.7329131304921752E-4</v>
      </c>
      <c r="AL389" s="6">
        <f t="shared" ref="AL389:AL421" si="182">X389-$AA389</f>
        <v>4.2308198307283718E-4</v>
      </c>
      <c r="AM389" s="6">
        <f t="shared" ref="AM389:AM421" si="183">Y389-$AA389</f>
        <v>-1.2292081823154777E-2</v>
      </c>
      <c r="AN389" s="6"/>
      <c r="AO389" s="6"/>
      <c r="AP389" s="6"/>
    </row>
    <row r="390" spans="1:42" x14ac:dyDescent="0.35">
      <c r="A390" s="7">
        <v>45183</v>
      </c>
      <c r="B390">
        <v>53.170699999999997</v>
      </c>
      <c r="C390">
        <v>55.242800000000003</v>
      </c>
      <c r="D390">
        <v>25.404599999999999</v>
      </c>
      <c r="E390">
        <v>27.731999999999999</v>
      </c>
      <c r="F390">
        <v>22.776599999999998</v>
      </c>
      <c r="G390">
        <v>30.6568</v>
      </c>
      <c r="H390">
        <v>26.725100000000001</v>
      </c>
      <c r="I390">
        <v>54.482599999999998</v>
      </c>
      <c r="J390">
        <v>52.8583</v>
      </c>
      <c r="K390">
        <v>50.594149999999999</v>
      </c>
      <c r="L390">
        <v>9710.5400000000009</v>
      </c>
      <c r="M390">
        <v>4.4188999999999998</v>
      </c>
      <c r="O390" s="6">
        <f t="shared" si="161"/>
        <v>1.956347123699409E-4</v>
      </c>
      <c r="P390" s="6">
        <f t="shared" si="162"/>
        <v>3.8390774624419421E-4</v>
      </c>
      <c r="Q390" s="6">
        <f t="shared" si="163"/>
        <v>9.8898717468820507E-4</v>
      </c>
      <c r="R390" s="6">
        <f t="shared" si="164"/>
        <v>4.3932243659159376E-3</v>
      </c>
      <c r="S390" s="6">
        <f t="shared" si="165"/>
        <v>1.9355463079453461E-3</v>
      </c>
      <c r="T390" s="6">
        <f t="shared" si="166"/>
        <v>7.2140415933574786E-4</v>
      </c>
      <c r="U390" s="6">
        <f t="shared" si="167"/>
        <v>-1.9453578897354884E-4</v>
      </c>
      <c r="V390" s="6">
        <f t="shared" si="168"/>
        <v>5.9687677341280221E-4</v>
      </c>
      <c r="W390" s="6">
        <f t="shared" si="169"/>
        <v>3.1414583558064813E-4</v>
      </c>
      <c r="X390" s="6">
        <f t="shared" si="170"/>
        <v>3.8181040216822559E-4</v>
      </c>
      <c r="Y390" s="6">
        <f t="shared" si="171"/>
        <v>8.7112067711818675E-3</v>
      </c>
      <c r="Z390" s="6">
        <f t="shared" si="160"/>
        <v>-0.17700000000000049</v>
      </c>
      <c r="AA390" s="6">
        <f t="shared" si="172"/>
        <v>1.7160403799687529E-4</v>
      </c>
      <c r="AC390" s="6">
        <f t="shared" si="173"/>
        <v>2.4030674373065608E-5</v>
      </c>
      <c r="AD390" s="6">
        <f t="shared" si="174"/>
        <v>2.1230370824731892E-4</v>
      </c>
      <c r="AE390" s="6">
        <f t="shared" si="175"/>
        <v>8.1738313669132978E-4</v>
      </c>
      <c r="AF390" s="6">
        <f t="shared" si="176"/>
        <v>4.2216203279190623E-3</v>
      </c>
      <c r="AG390" s="6">
        <f t="shared" si="177"/>
        <v>1.7639422699484708E-3</v>
      </c>
      <c r="AH390" s="6">
        <f t="shared" si="178"/>
        <v>5.4980012133887257E-4</v>
      </c>
      <c r="AI390" s="6">
        <f t="shared" si="179"/>
        <v>-3.6613982697042413E-4</v>
      </c>
      <c r="AJ390" s="6">
        <f t="shared" si="180"/>
        <v>4.2527273541592692E-4</v>
      </c>
      <c r="AK390" s="6">
        <f t="shared" si="181"/>
        <v>1.4254179758377283E-4</v>
      </c>
      <c r="AL390" s="6">
        <f t="shared" si="182"/>
        <v>2.102063641713503E-4</v>
      </c>
      <c r="AM390" s="6">
        <f t="shared" si="183"/>
        <v>8.5396027331849922E-3</v>
      </c>
      <c r="AN390" s="6"/>
      <c r="AO390" s="6"/>
      <c r="AP390" s="6"/>
    </row>
    <row r="391" spans="1:42" x14ac:dyDescent="0.35">
      <c r="A391" s="7">
        <v>45182</v>
      </c>
      <c r="B391">
        <v>53.160299999999999</v>
      </c>
      <c r="C391">
        <v>55.221600000000002</v>
      </c>
      <c r="D391">
        <v>25.3795</v>
      </c>
      <c r="E391">
        <v>27.610700000000001</v>
      </c>
      <c r="F391">
        <v>22.732600000000001</v>
      </c>
      <c r="G391">
        <v>30.634699999999999</v>
      </c>
      <c r="H391">
        <v>26.7303</v>
      </c>
      <c r="I391">
        <v>54.450099999999999</v>
      </c>
      <c r="J391">
        <v>52.841700000000003</v>
      </c>
      <c r="K391">
        <v>50.574840000000002</v>
      </c>
      <c r="L391">
        <v>9626.68</v>
      </c>
      <c r="M391">
        <v>4.3834999999999997</v>
      </c>
      <c r="O391" s="6">
        <f t="shared" si="161"/>
        <v>3.9142257642632572E-4</v>
      </c>
      <c r="P391" s="6">
        <f t="shared" si="162"/>
        <v>5.7800640336869158E-4</v>
      </c>
      <c r="Q391" s="6">
        <f t="shared" si="163"/>
        <v>0</v>
      </c>
      <c r="R391" s="6">
        <f t="shared" si="164"/>
        <v>-3.0474704911698236E-3</v>
      </c>
      <c r="S391" s="6">
        <f t="shared" si="165"/>
        <v>2.4208804243817106E-3</v>
      </c>
      <c r="T391" s="6">
        <f t="shared" si="166"/>
        <v>7.2192495900380571E-4</v>
      </c>
      <c r="U391" s="6">
        <f t="shared" si="167"/>
        <v>3.892230135591479E-4</v>
      </c>
      <c r="V391" s="6">
        <f t="shared" si="168"/>
        <v>0</v>
      </c>
      <c r="W391" s="6">
        <f t="shared" si="169"/>
        <v>1.6833197795762533E-3</v>
      </c>
      <c r="X391" s="6">
        <f t="shared" si="170"/>
        <v>1.591725872773786E-5</v>
      </c>
      <c r="Y391" s="6">
        <f t="shared" si="171"/>
        <v>1.2501742131287852E-3</v>
      </c>
      <c r="Z391" s="6">
        <f t="shared" si="160"/>
        <v>0.23000000000000131</v>
      </c>
      <c r="AA391" s="6">
        <f t="shared" si="172"/>
        <v>1.7025826607475203E-4</v>
      </c>
      <c r="AC391" s="6">
        <f t="shared" si="173"/>
        <v>2.2116431035157369E-4</v>
      </c>
      <c r="AD391" s="6">
        <f t="shared" si="174"/>
        <v>4.0774813729393955E-4</v>
      </c>
      <c r="AE391" s="6">
        <f t="shared" si="175"/>
        <v>-1.7025826607475203E-4</v>
      </c>
      <c r="AF391" s="6">
        <f t="shared" si="176"/>
        <v>-3.2177287572445756E-3</v>
      </c>
      <c r="AG391" s="6">
        <f t="shared" si="177"/>
        <v>2.2506221583069586E-3</v>
      </c>
      <c r="AH391" s="6">
        <f t="shared" si="178"/>
        <v>5.5166669292905368E-4</v>
      </c>
      <c r="AI391" s="6">
        <f t="shared" si="179"/>
        <v>2.1896474748439587E-4</v>
      </c>
      <c r="AJ391" s="6">
        <f t="shared" si="180"/>
        <v>-1.7025826607475203E-4</v>
      </c>
      <c r="AK391" s="6">
        <f t="shared" si="181"/>
        <v>1.5130615135015013E-3</v>
      </c>
      <c r="AL391" s="6">
        <f t="shared" si="182"/>
        <v>-1.5434100734701417E-4</v>
      </c>
      <c r="AM391" s="6">
        <f t="shared" si="183"/>
        <v>1.0799159470540332E-3</v>
      </c>
      <c r="AN391" s="6"/>
      <c r="AO391" s="6"/>
      <c r="AP391" s="6"/>
    </row>
    <row r="392" spans="1:42" x14ac:dyDescent="0.35">
      <c r="A392" s="7">
        <v>45181</v>
      </c>
      <c r="B392">
        <v>53.139499999999998</v>
      </c>
      <c r="C392">
        <v>55.189700000000002</v>
      </c>
      <c r="D392">
        <v>25.3795</v>
      </c>
      <c r="E392">
        <v>27.6951</v>
      </c>
      <c r="F392">
        <v>22.677700000000002</v>
      </c>
      <c r="G392">
        <v>30.6126</v>
      </c>
      <c r="H392">
        <v>26.719899999999999</v>
      </c>
      <c r="I392">
        <v>54.450099999999999</v>
      </c>
      <c r="J392">
        <v>52.752899999999997</v>
      </c>
      <c r="K392">
        <v>50.574035000000002</v>
      </c>
      <c r="L392">
        <v>9614.66</v>
      </c>
      <c r="M392">
        <v>4.4295</v>
      </c>
      <c r="O392" s="6">
        <f t="shared" si="161"/>
        <v>5.8559474584041205E-4</v>
      </c>
      <c r="P392" s="6">
        <f t="shared" si="162"/>
        <v>1.7216320346791214E-4</v>
      </c>
      <c r="Q392" s="6">
        <f t="shared" si="163"/>
        <v>1.9704821769872538E-4</v>
      </c>
      <c r="R392" s="6">
        <f t="shared" si="164"/>
        <v>1.9101160178423005E-3</v>
      </c>
      <c r="S392" s="6">
        <f t="shared" si="165"/>
        <v>9.7105805603003859E-4</v>
      </c>
      <c r="T392" s="6">
        <f t="shared" si="166"/>
        <v>7.2244651117192582E-4</v>
      </c>
      <c r="U392" s="6">
        <f t="shared" si="167"/>
        <v>5.8417558220957844E-4</v>
      </c>
      <c r="V392" s="6">
        <f t="shared" si="168"/>
        <v>5.9907198970932107E-4</v>
      </c>
      <c r="W392" s="6">
        <f t="shared" si="169"/>
        <v>1.0531828894784212E-3</v>
      </c>
      <c r="X392" s="6">
        <f t="shared" si="170"/>
        <v>3.9787220461096062E-4</v>
      </c>
      <c r="Y392" s="6">
        <f t="shared" si="171"/>
        <v>-5.6570445200097019E-3</v>
      </c>
      <c r="Z392" s="6">
        <f t="shared" si="160"/>
        <v>-8.8499999999998025E-2</v>
      </c>
      <c r="AA392" s="6">
        <f t="shared" si="172"/>
        <v>1.7200692084240465E-4</v>
      </c>
      <c r="AC392" s="6">
        <f t="shared" si="173"/>
        <v>4.1358782499800739E-4</v>
      </c>
      <c r="AD392" s="6">
        <f t="shared" si="174"/>
        <v>1.5628262550748673E-7</v>
      </c>
      <c r="AE392" s="6">
        <f t="shared" si="175"/>
        <v>2.5041296856320727E-5</v>
      </c>
      <c r="AF392" s="6">
        <f t="shared" si="176"/>
        <v>1.7381090969998958E-3</v>
      </c>
      <c r="AG392" s="6">
        <f t="shared" si="177"/>
        <v>7.9905113518763393E-4</v>
      </c>
      <c r="AH392" s="6">
        <f t="shared" si="178"/>
        <v>5.5043959032952117E-4</v>
      </c>
      <c r="AI392" s="6">
        <f t="shared" si="179"/>
        <v>4.1216866136717378E-4</v>
      </c>
      <c r="AJ392" s="6">
        <f t="shared" si="180"/>
        <v>4.2706506886691642E-4</v>
      </c>
      <c r="AK392" s="6">
        <f t="shared" si="181"/>
        <v>8.8117596863601655E-4</v>
      </c>
      <c r="AL392" s="6">
        <f t="shared" si="182"/>
        <v>2.2586528376855597E-4</v>
      </c>
      <c r="AM392" s="6">
        <f t="shared" si="183"/>
        <v>-5.8290514408521066E-3</v>
      </c>
      <c r="AN392" s="6"/>
      <c r="AO392" s="6"/>
      <c r="AP392" s="6"/>
    </row>
    <row r="393" spans="1:42" x14ac:dyDescent="0.35">
      <c r="A393" s="7">
        <v>45180</v>
      </c>
      <c r="B393">
        <v>53.108400000000003</v>
      </c>
      <c r="C393">
        <v>55.180199999999999</v>
      </c>
      <c r="D393">
        <v>25.374500000000001</v>
      </c>
      <c r="E393">
        <v>27.642299999999999</v>
      </c>
      <c r="F393">
        <v>22.6557</v>
      </c>
      <c r="G393">
        <v>30.590499999999999</v>
      </c>
      <c r="H393">
        <v>26.7043</v>
      </c>
      <c r="I393">
        <v>54.417499999999997</v>
      </c>
      <c r="J393">
        <v>52.697400000000002</v>
      </c>
      <c r="K393">
        <v>50.553921000000003</v>
      </c>
      <c r="L393">
        <v>9669.36</v>
      </c>
      <c r="M393">
        <v>4.4118000000000004</v>
      </c>
      <c r="O393" s="6">
        <f t="shared" si="161"/>
        <v>1.9586425100759364E-4</v>
      </c>
      <c r="P393" s="6">
        <f t="shared" si="162"/>
        <v>5.9839846809994768E-4</v>
      </c>
      <c r="Q393" s="6">
        <f t="shared" si="163"/>
        <v>7.9276180860143874E-4</v>
      </c>
      <c r="R393" s="6">
        <f t="shared" si="164"/>
        <v>0</v>
      </c>
      <c r="S393" s="6">
        <f t="shared" si="165"/>
        <v>-9.7011601705654371E-4</v>
      </c>
      <c r="T393" s="6">
        <f t="shared" si="166"/>
        <v>1.2667011436313658E-3</v>
      </c>
      <c r="U393" s="6">
        <f t="shared" si="167"/>
        <v>7.7950793561565312E-4</v>
      </c>
      <c r="V393" s="6">
        <f t="shared" si="168"/>
        <v>7.9817413069815935E-4</v>
      </c>
      <c r="W393" s="6">
        <f t="shared" si="169"/>
        <v>4.195514785867438E-4</v>
      </c>
      <c r="X393" s="6">
        <f t="shared" si="170"/>
        <v>3.9805036652107439E-4</v>
      </c>
      <c r="Y393" s="6">
        <f t="shared" si="171"/>
        <v>6.7247836231372204E-3</v>
      </c>
      <c r="Z393" s="6">
        <f t="shared" si="160"/>
        <v>-4.4000000000004036E-2</v>
      </c>
      <c r="AA393" s="6">
        <f t="shared" si="172"/>
        <v>1.7133415972447885E-4</v>
      </c>
      <c r="AC393" s="6">
        <f t="shared" si="173"/>
        <v>2.4530091283114785E-5</v>
      </c>
      <c r="AD393" s="6">
        <f t="shared" si="174"/>
        <v>4.2706430837546883E-4</v>
      </c>
      <c r="AE393" s="6">
        <f t="shared" si="175"/>
        <v>6.2142764887695989E-4</v>
      </c>
      <c r="AF393" s="6">
        <f t="shared" si="176"/>
        <v>-1.7133415972447885E-4</v>
      </c>
      <c r="AG393" s="6">
        <f t="shared" si="177"/>
        <v>-1.1414501767810226E-3</v>
      </c>
      <c r="AH393" s="6">
        <f t="shared" si="178"/>
        <v>1.0953669839068869E-3</v>
      </c>
      <c r="AI393" s="6">
        <f t="shared" si="179"/>
        <v>6.0817377589117427E-4</v>
      </c>
      <c r="AJ393" s="6">
        <f t="shared" si="180"/>
        <v>6.2683997097368049E-4</v>
      </c>
      <c r="AK393" s="6">
        <f t="shared" si="181"/>
        <v>2.4821731886226495E-4</v>
      </c>
      <c r="AL393" s="6">
        <f t="shared" si="182"/>
        <v>2.2671620679659554E-4</v>
      </c>
      <c r="AM393" s="6">
        <f t="shared" si="183"/>
        <v>6.5534494634127416E-3</v>
      </c>
      <c r="AN393" s="6"/>
      <c r="AO393" s="6"/>
      <c r="AP393" s="6"/>
    </row>
    <row r="394" spans="1:42" x14ac:dyDescent="0.35">
      <c r="A394" s="7">
        <v>45177</v>
      </c>
      <c r="B394">
        <v>53.097999999999999</v>
      </c>
      <c r="C394">
        <v>55.147199999999998</v>
      </c>
      <c r="D394">
        <v>25.354399999999998</v>
      </c>
      <c r="E394">
        <v>27.642299999999999</v>
      </c>
      <c r="F394">
        <v>22.677700000000002</v>
      </c>
      <c r="G394">
        <v>30.5518</v>
      </c>
      <c r="H394">
        <v>26.683499999999999</v>
      </c>
      <c r="I394">
        <v>54.374099999999999</v>
      </c>
      <c r="J394">
        <v>52.6753</v>
      </c>
      <c r="K394">
        <v>50.533805999999998</v>
      </c>
      <c r="L394">
        <v>9604.77</v>
      </c>
      <c r="M394">
        <v>4.4029999999999996</v>
      </c>
      <c r="O394" s="6">
        <f t="shared" si="161"/>
        <v>1.9590262132762604E-4</v>
      </c>
      <c r="P394" s="6">
        <f t="shared" si="162"/>
        <v>3.6098267101780657E-4</v>
      </c>
      <c r="Q394" s="6">
        <f t="shared" si="163"/>
        <v>1.972433272581231E-4</v>
      </c>
      <c r="R394" s="6">
        <f t="shared" si="164"/>
        <v>1.5289799674638171E-3</v>
      </c>
      <c r="S394" s="6">
        <f t="shared" si="165"/>
        <v>1.7005901268596357E-3</v>
      </c>
      <c r="T394" s="6">
        <f t="shared" si="166"/>
        <v>1.2683077104587159E-3</v>
      </c>
      <c r="U394" s="6">
        <f t="shared" si="167"/>
        <v>5.8872497918827094E-4</v>
      </c>
      <c r="V394" s="6">
        <f t="shared" si="168"/>
        <v>0</v>
      </c>
      <c r="W394" s="6">
        <f t="shared" si="169"/>
        <v>0</v>
      </c>
      <c r="X394" s="6">
        <f t="shared" si="170"/>
        <v>1.990747004754212E-4</v>
      </c>
      <c r="Y394" s="6">
        <f t="shared" si="171"/>
        <v>1.4983733733735516E-3</v>
      </c>
      <c r="Z394" s="6">
        <f t="shared" si="160"/>
        <v>-0.1499999999999968</v>
      </c>
      <c r="AA394" s="6">
        <f t="shared" si="172"/>
        <v>1.7099963734201751E-4</v>
      </c>
      <c r="AC394" s="6">
        <f t="shared" si="173"/>
        <v>2.4902983985608529E-5</v>
      </c>
      <c r="AD394" s="6">
        <f t="shared" si="174"/>
        <v>1.8998303367578906E-4</v>
      </c>
      <c r="AE394" s="6">
        <f t="shared" si="175"/>
        <v>2.6243689916105595E-5</v>
      </c>
      <c r="AF394" s="6">
        <f t="shared" si="176"/>
        <v>1.3579803301217996E-3</v>
      </c>
      <c r="AG394" s="6">
        <f t="shared" si="177"/>
        <v>1.5295904895176182E-3</v>
      </c>
      <c r="AH394" s="6">
        <f t="shared" si="178"/>
        <v>1.0973080731166984E-3</v>
      </c>
      <c r="AI394" s="6">
        <f t="shared" si="179"/>
        <v>4.1772534184625343E-4</v>
      </c>
      <c r="AJ394" s="6">
        <f t="shared" si="180"/>
        <v>-1.7099963734201751E-4</v>
      </c>
      <c r="AK394" s="6">
        <f t="shared" si="181"/>
        <v>-1.7099963734201751E-4</v>
      </c>
      <c r="AL394" s="6">
        <f t="shared" si="182"/>
        <v>2.8075063133403688E-5</v>
      </c>
      <c r="AM394" s="6">
        <f t="shared" si="183"/>
        <v>1.3273737360315341E-3</v>
      </c>
      <c r="AN394" s="6"/>
      <c r="AO394" s="6"/>
      <c r="AP394" s="6"/>
    </row>
    <row r="395" spans="1:42" x14ac:dyDescent="0.35">
      <c r="A395" s="7">
        <v>45176</v>
      </c>
      <c r="B395">
        <v>53.087600000000002</v>
      </c>
      <c r="C395">
        <v>55.127299999999998</v>
      </c>
      <c r="D395">
        <v>25.349399999999999</v>
      </c>
      <c r="E395">
        <v>27.600100000000001</v>
      </c>
      <c r="F395">
        <v>22.639199999999999</v>
      </c>
      <c r="G395">
        <v>30.513100000000001</v>
      </c>
      <c r="H395">
        <v>26.6678</v>
      </c>
      <c r="I395">
        <v>54.374099999999999</v>
      </c>
      <c r="J395">
        <v>52.6753</v>
      </c>
      <c r="K395">
        <v>50.523747999999998</v>
      </c>
      <c r="L395">
        <v>9590.4</v>
      </c>
      <c r="M395">
        <v>4.3730000000000002</v>
      </c>
      <c r="O395" s="6">
        <f t="shared" si="161"/>
        <v>7.842250122536143E-4</v>
      </c>
      <c r="P395" s="6">
        <f t="shared" si="162"/>
        <v>2.3582338642302858E-5</v>
      </c>
      <c r="Q395" s="6">
        <f t="shared" si="163"/>
        <v>1.6176569225834214E-4</v>
      </c>
      <c r="R395" s="6">
        <f t="shared" si="164"/>
        <v>7.6507487581123357E-4</v>
      </c>
      <c r="S395" s="6">
        <f t="shared" si="165"/>
        <v>3.1682448809582375E-3</v>
      </c>
      <c r="T395" s="6">
        <f t="shared" si="166"/>
        <v>1.4506595249581533E-3</v>
      </c>
      <c r="U395" s="6">
        <f t="shared" si="167"/>
        <v>0</v>
      </c>
      <c r="V395" s="6">
        <f t="shared" si="168"/>
        <v>5.9806851472909983E-4</v>
      </c>
      <c r="W395" s="6">
        <f t="shared" si="169"/>
        <v>4.4252829901991753E-4</v>
      </c>
      <c r="X395" s="6">
        <f t="shared" si="170"/>
        <v>4.9791475423743847E-4</v>
      </c>
      <c r="Y395" s="6">
        <f t="shared" si="171"/>
        <v>-3.0748504674645849E-3</v>
      </c>
      <c r="Z395" s="6">
        <f t="shared" si="160"/>
        <v>0.22100000000000009</v>
      </c>
      <c r="AA395" s="6">
        <f t="shared" si="172"/>
        <v>1.698590090219998E-4</v>
      </c>
      <c r="AC395" s="6">
        <f t="shared" si="173"/>
        <v>6.143660032316145E-4</v>
      </c>
      <c r="AD395" s="6">
        <f t="shared" si="174"/>
        <v>-1.4627667037969694E-4</v>
      </c>
      <c r="AE395" s="6">
        <f t="shared" si="175"/>
        <v>-8.0933167636576542E-6</v>
      </c>
      <c r="AF395" s="6">
        <f t="shared" si="176"/>
        <v>5.9521586678923377E-4</v>
      </c>
      <c r="AG395" s="6">
        <f t="shared" si="177"/>
        <v>2.9983858719362377E-3</v>
      </c>
      <c r="AH395" s="6">
        <f t="shared" si="178"/>
        <v>1.2808005159361535E-3</v>
      </c>
      <c r="AI395" s="6">
        <f t="shared" si="179"/>
        <v>-1.698590090219998E-4</v>
      </c>
      <c r="AJ395" s="6">
        <f t="shared" si="180"/>
        <v>4.2820950570710004E-4</v>
      </c>
      <c r="AK395" s="6">
        <f t="shared" si="181"/>
        <v>2.7266928999791773E-4</v>
      </c>
      <c r="AL395" s="6">
        <f t="shared" si="182"/>
        <v>3.2805574521543868E-4</v>
      </c>
      <c r="AM395" s="6">
        <f t="shared" si="183"/>
        <v>-3.2447094764865847E-3</v>
      </c>
      <c r="AN395" s="6"/>
      <c r="AO395" s="6"/>
      <c r="AP395" s="6"/>
    </row>
    <row r="396" spans="1:42" x14ac:dyDescent="0.35">
      <c r="A396" s="7">
        <v>45175</v>
      </c>
      <c r="B396">
        <v>53.045999999999999</v>
      </c>
      <c r="C396">
        <v>55.125999999999998</v>
      </c>
      <c r="D396">
        <v>25.345300000000002</v>
      </c>
      <c r="E396">
        <v>27.579000000000001</v>
      </c>
      <c r="F396">
        <v>22.567699999999999</v>
      </c>
      <c r="G396">
        <v>30.468900000000001</v>
      </c>
      <c r="H396">
        <v>26.6678</v>
      </c>
      <c r="I396">
        <v>54.3416</v>
      </c>
      <c r="J396">
        <v>52.652000000000001</v>
      </c>
      <c r="K396">
        <v>50.498604</v>
      </c>
      <c r="L396">
        <v>9619.98</v>
      </c>
      <c r="M396">
        <v>4.4172000000000002</v>
      </c>
      <c r="O396" s="6">
        <f t="shared" si="161"/>
        <v>0</v>
      </c>
      <c r="P396" s="6">
        <f t="shared" si="162"/>
        <v>2.8851335780544218E-4</v>
      </c>
      <c r="Q396" s="6">
        <f t="shared" si="163"/>
        <v>-7.5302392329401613E-4</v>
      </c>
      <c r="R396" s="6">
        <f t="shared" si="164"/>
        <v>3.8086947059134957E-4</v>
      </c>
      <c r="S396" s="6">
        <f t="shared" si="165"/>
        <v>-4.3676406358226227E-3</v>
      </c>
      <c r="T396" s="6">
        <f t="shared" si="166"/>
        <v>1.0908242622973408E-3</v>
      </c>
      <c r="U396" s="6">
        <f t="shared" si="167"/>
        <v>0</v>
      </c>
      <c r="V396" s="6">
        <f t="shared" si="168"/>
        <v>-1.7928257579097329E-3</v>
      </c>
      <c r="W396" s="6">
        <f t="shared" si="169"/>
        <v>4.0090517167690187E-4</v>
      </c>
      <c r="X396" s="6">
        <f t="shared" si="170"/>
        <v>9.940967682364743E-6</v>
      </c>
      <c r="Y396" s="6">
        <f t="shared" si="171"/>
        <v>-6.9452043199006441E-3</v>
      </c>
      <c r="Z396" s="6">
        <f t="shared" si="160"/>
        <v>-0.20300000000000207</v>
      </c>
      <c r="AA396" s="6">
        <f t="shared" si="172"/>
        <v>1.7153942091985286E-4</v>
      </c>
      <c r="AC396" s="6">
        <f t="shared" si="173"/>
        <v>-1.7153942091985286E-4</v>
      </c>
      <c r="AD396" s="6">
        <f t="shared" si="174"/>
        <v>1.1697393688558932E-4</v>
      </c>
      <c r="AE396" s="6">
        <f t="shared" si="175"/>
        <v>-9.2456334421386899E-4</v>
      </c>
      <c r="AF396" s="6">
        <f t="shared" si="176"/>
        <v>2.0933004967149671E-4</v>
      </c>
      <c r="AG396" s="6">
        <f t="shared" si="177"/>
        <v>-4.5391800567424756E-3</v>
      </c>
      <c r="AH396" s="6">
        <f t="shared" si="178"/>
        <v>9.1928484137748789E-4</v>
      </c>
      <c r="AI396" s="6">
        <f t="shared" si="179"/>
        <v>-1.7153942091985286E-4</v>
      </c>
      <c r="AJ396" s="6">
        <f t="shared" si="180"/>
        <v>-1.9643651788295857E-3</v>
      </c>
      <c r="AK396" s="6">
        <f t="shared" si="181"/>
        <v>2.2936575075704901E-4</v>
      </c>
      <c r="AL396" s="6">
        <f t="shared" si="182"/>
        <v>-1.6159845323748812E-4</v>
      </c>
      <c r="AM396" s="6">
        <f t="shared" si="183"/>
        <v>-7.116743740820497E-3</v>
      </c>
      <c r="AN396" s="6"/>
      <c r="AO396" s="6"/>
      <c r="AP396" s="6"/>
    </row>
    <row r="397" spans="1:42" x14ac:dyDescent="0.35">
      <c r="A397" s="7">
        <v>45174</v>
      </c>
      <c r="B397">
        <v>53.045999999999999</v>
      </c>
      <c r="C397">
        <v>55.110100000000003</v>
      </c>
      <c r="D397">
        <v>25.3644</v>
      </c>
      <c r="E397">
        <v>27.5685</v>
      </c>
      <c r="F397">
        <v>22.666699999999999</v>
      </c>
      <c r="G397">
        <v>30.435700000000001</v>
      </c>
      <c r="H397">
        <v>26.6678</v>
      </c>
      <c r="I397">
        <v>54.4392</v>
      </c>
      <c r="J397">
        <v>52.630899999999997</v>
      </c>
      <c r="K397">
        <v>50.498102000000003</v>
      </c>
      <c r="L397">
        <v>9687.26</v>
      </c>
      <c r="M397">
        <v>4.3765999999999998</v>
      </c>
      <c r="O397" s="6">
        <f t="shared" si="161"/>
        <v>9.6152214611677778E-5</v>
      </c>
      <c r="P397" s="6">
        <f t="shared" si="162"/>
        <v>3.8664846574998357E-4</v>
      </c>
      <c r="Q397" s="6">
        <f t="shared" si="163"/>
        <v>9.9055617163834597E-4</v>
      </c>
      <c r="R397" s="6">
        <f t="shared" si="164"/>
        <v>0</v>
      </c>
      <c r="S397" s="6">
        <f t="shared" si="165"/>
        <v>-5.5455379040147967E-3</v>
      </c>
      <c r="T397" s="6">
        <f t="shared" si="166"/>
        <v>-4.1586503854358359E-3</v>
      </c>
      <c r="U397" s="6">
        <f t="shared" si="167"/>
        <v>7.8057567456002452E-4</v>
      </c>
      <c r="V397" s="6">
        <f t="shared" si="168"/>
        <v>1.3961624846172693E-3</v>
      </c>
      <c r="W397" s="6">
        <f t="shared" si="169"/>
        <v>5.2848596375487666E-4</v>
      </c>
      <c r="X397" s="6">
        <f t="shared" si="170"/>
        <v>3.8654011532424093E-4</v>
      </c>
      <c r="Y397" s="6">
        <f t="shared" si="171"/>
        <v>-4.1510582217268999E-3</v>
      </c>
      <c r="Z397" s="6">
        <f t="shared" si="160"/>
        <v>-0.40399999999999991</v>
      </c>
      <c r="AA397" s="6">
        <f t="shared" si="172"/>
        <v>1.6999590166100198E-4</v>
      </c>
      <c r="AC397" s="6">
        <f t="shared" si="173"/>
        <v>-7.3843687049324203E-5</v>
      </c>
      <c r="AD397" s="6">
        <f t="shared" si="174"/>
        <v>2.1665256408898159E-4</v>
      </c>
      <c r="AE397" s="6">
        <f t="shared" si="175"/>
        <v>8.2056026997734399E-4</v>
      </c>
      <c r="AF397" s="6">
        <f t="shared" si="176"/>
        <v>-1.6999590166100198E-4</v>
      </c>
      <c r="AG397" s="6">
        <f t="shared" si="177"/>
        <v>-5.7155338056757987E-3</v>
      </c>
      <c r="AH397" s="6">
        <f t="shared" si="178"/>
        <v>-4.3286462870968379E-3</v>
      </c>
      <c r="AI397" s="6">
        <f t="shared" si="179"/>
        <v>6.1057977289902254E-4</v>
      </c>
      <c r="AJ397" s="6">
        <f t="shared" si="180"/>
        <v>1.2261665829562673E-3</v>
      </c>
      <c r="AK397" s="6">
        <f t="shared" si="181"/>
        <v>3.5849006209387468E-4</v>
      </c>
      <c r="AL397" s="6">
        <f t="shared" si="182"/>
        <v>2.1654421366323895E-4</v>
      </c>
      <c r="AM397" s="6">
        <f t="shared" si="183"/>
        <v>-4.3210541233879018E-3</v>
      </c>
      <c r="AN397" s="6"/>
      <c r="AO397" s="6"/>
      <c r="AP397" s="6"/>
    </row>
    <row r="398" spans="1:42" x14ac:dyDescent="0.35">
      <c r="A398" s="7">
        <v>45170</v>
      </c>
      <c r="B398">
        <v>53.040900000000001</v>
      </c>
      <c r="C398">
        <v>55.088799999999999</v>
      </c>
      <c r="D398">
        <v>25.339300000000001</v>
      </c>
      <c r="E398">
        <v>27.5685</v>
      </c>
      <c r="F398">
        <v>22.793099999999999</v>
      </c>
      <c r="G398">
        <v>30.562799999999999</v>
      </c>
      <c r="H398">
        <v>26.646999999999998</v>
      </c>
      <c r="I398">
        <v>54.363300000000002</v>
      </c>
      <c r="J398">
        <v>52.603099999999998</v>
      </c>
      <c r="K398">
        <v>50.478589999999997</v>
      </c>
      <c r="L398">
        <v>9727.64</v>
      </c>
      <c r="M398">
        <v>4.2957999999999998</v>
      </c>
      <c r="O398" s="6">
        <f t="shared" si="161"/>
        <v>7.9246927766418729E-4</v>
      </c>
      <c r="P398" s="6">
        <f t="shared" si="162"/>
        <v>5.1034585466580573E-4</v>
      </c>
      <c r="Q398" s="6">
        <f t="shared" si="163"/>
        <v>-3.9843152106155966E-4</v>
      </c>
      <c r="R398" s="6">
        <f t="shared" si="164"/>
        <v>1.1475511041547648E-3</v>
      </c>
      <c r="S398" s="6">
        <f t="shared" si="165"/>
        <v>-5.3760860173762692E-3</v>
      </c>
      <c r="T398" s="6">
        <f t="shared" si="166"/>
        <v>-1.2581164852473181E-3</v>
      </c>
      <c r="U398" s="6">
        <f t="shared" si="167"/>
        <v>-7.5054789997475169E-6</v>
      </c>
      <c r="V398" s="6">
        <f t="shared" si="168"/>
        <v>6.8291174424128798E-4</v>
      </c>
      <c r="W398" s="6">
        <f t="shared" si="169"/>
        <v>2.0878775467438881E-3</v>
      </c>
      <c r="X398" s="6">
        <f t="shared" si="170"/>
        <v>2.6929555137211736E-4</v>
      </c>
      <c r="Y398" s="6">
        <f t="shared" si="171"/>
        <v>1.8497005050628346E-3</v>
      </c>
      <c r="Z398" s="6">
        <f t="shared" si="160"/>
        <v>-0.20849999999999813</v>
      </c>
      <c r="AA398" s="6">
        <f t="shared" si="172"/>
        <v>1.6692229010017989E-4</v>
      </c>
      <c r="AC398" s="6">
        <f t="shared" si="173"/>
        <v>6.255469875640074E-4</v>
      </c>
      <c r="AD398" s="6">
        <f t="shared" si="174"/>
        <v>3.4342356456562584E-4</v>
      </c>
      <c r="AE398" s="6">
        <f t="shared" si="175"/>
        <v>-5.6535381116173955E-4</v>
      </c>
      <c r="AF398" s="6">
        <f t="shared" si="176"/>
        <v>9.8062881405458491E-4</v>
      </c>
      <c r="AG398" s="6">
        <f t="shared" si="177"/>
        <v>-5.5430083074764491E-3</v>
      </c>
      <c r="AH398" s="6">
        <f t="shared" si="178"/>
        <v>-1.425038775347498E-3</v>
      </c>
      <c r="AI398" s="6">
        <f t="shared" si="179"/>
        <v>-1.7442776909992741E-4</v>
      </c>
      <c r="AJ398" s="6">
        <f t="shared" si="180"/>
        <v>5.1598945414110808E-4</v>
      </c>
      <c r="AK398" s="6">
        <f t="shared" si="181"/>
        <v>1.9209552566437083E-3</v>
      </c>
      <c r="AL398" s="6">
        <f t="shared" si="182"/>
        <v>1.0237326127193747E-4</v>
      </c>
      <c r="AM398" s="6">
        <f t="shared" si="183"/>
        <v>1.6827782149626547E-3</v>
      </c>
      <c r="AN398" s="6"/>
      <c r="AO398" s="6"/>
      <c r="AP398" s="6"/>
    </row>
    <row r="399" spans="1:42" x14ac:dyDescent="0.35">
      <c r="A399" s="7">
        <v>45169</v>
      </c>
      <c r="B399">
        <v>52.998899999999999</v>
      </c>
      <c r="C399">
        <v>55.060699999999997</v>
      </c>
      <c r="D399">
        <v>25.349399999999999</v>
      </c>
      <c r="E399">
        <v>27.536899999999999</v>
      </c>
      <c r="F399">
        <v>22.9163</v>
      </c>
      <c r="G399">
        <v>30.601299999999998</v>
      </c>
      <c r="H399">
        <v>26.647200000000002</v>
      </c>
      <c r="I399">
        <v>54.3262</v>
      </c>
      <c r="J399">
        <v>52.493499999999997</v>
      </c>
      <c r="K399">
        <v>50.465000000000003</v>
      </c>
      <c r="L399">
        <v>9709.68</v>
      </c>
      <c r="M399">
        <v>4.2541000000000002</v>
      </c>
      <c r="O399" s="6">
        <f t="shared" si="161"/>
        <v>2.9254445732052048E-4</v>
      </c>
      <c r="P399" s="6">
        <f t="shared" si="162"/>
        <v>4.7970084111170763E-4</v>
      </c>
      <c r="Q399" s="6">
        <f t="shared" si="163"/>
        <v>-1.97204430000264E-4</v>
      </c>
      <c r="R399" s="6">
        <f t="shared" si="164"/>
        <v>-3.8116119851605568E-4</v>
      </c>
      <c r="S399" s="6">
        <f t="shared" si="165"/>
        <v>3.2220359239494289E-3</v>
      </c>
      <c r="T399" s="6">
        <f t="shared" si="166"/>
        <v>0</v>
      </c>
      <c r="U399" s="6">
        <f t="shared" si="167"/>
        <v>3.9794868714482234E-4</v>
      </c>
      <c r="V399" s="6">
        <f t="shared" si="168"/>
        <v>1.9883863508329824E-4</v>
      </c>
      <c r="W399" s="6">
        <f t="shared" si="169"/>
        <v>9.4386393105017063E-4</v>
      </c>
      <c r="X399" s="6">
        <f t="shared" si="170"/>
        <v>7.9325731284107803E-4</v>
      </c>
      <c r="Y399" s="6">
        <f t="shared" si="171"/>
        <v>-1.3658392094587635E-3</v>
      </c>
      <c r="Z399" s="6">
        <f t="shared" si="160"/>
        <v>6.9999999999996732E-2</v>
      </c>
      <c r="AA399" s="6">
        <f t="shared" si="172"/>
        <v>1.6533510465421841E-4</v>
      </c>
      <c r="AC399" s="6">
        <f t="shared" si="173"/>
        <v>1.2720935266630207E-4</v>
      </c>
      <c r="AD399" s="6">
        <f t="shared" si="174"/>
        <v>3.1436573645748922E-4</v>
      </c>
      <c r="AE399" s="6">
        <f t="shared" si="175"/>
        <v>-3.6253953465448241E-4</v>
      </c>
      <c r="AF399" s="6">
        <f t="shared" si="176"/>
        <v>-5.4649630317027409E-4</v>
      </c>
      <c r="AG399" s="6">
        <f t="shared" si="177"/>
        <v>3.0567008192952105E-3</v>
      </c>
      <c r="AH399" s="6">
        <f t="shared" si="178"/>
        <v>-1.6533510465421841E-4</v>
      </c>
      <c r="AI399" s="6">
        <f t="shared" si="179"/>
        <v>2.3261358249060393E-4</v>
      </c>
      <c r="AJ399" s="6">
        <f t="shared" si="180"/>
        <v>3.3503530429079831E-5</v>
      </c>
      <c r="AK399" s="6">
        <f t="shared" si="181"/>
        <v>7.7852882639595222E-4</v>
      </c>
      <c r="AL399" s="6">
        <f t="shared" si="182"/>
        <v>6.2792220818685962E-4</v>
      </c>
      <c r="AM399" s="6">
        <f t="shared" si="183"/>
        <v>-1.5311743141129819E-3</v>
      </c>
      <c r="AN399" s="6"/>
      <c r="AO399" s="6"/>
      <c r="AP399" s="6"/>
    </row>
    <row r="400" spans="1:42" x14ac:dyDescent="0.35">
      <c r="A400" s="7">
        <v>45168</v>
      </c>
      <c r="B400">
        <v>52.983400000000003</v>
      </c>
      <c r="C400">
        <v>55.034300000000002</v>
      </c>
      <c r="D400">
        <v>25.354399999999998</v>
      </c>
      <c r="E400">
        <v>27.5474</v>
      </c>
      <c r="F400">
        <v>22.842700000000001</v>
      </c>
      <c r="G400">
        <v>30.601299999999998</v>
      </c>
      <c r="H400">
        <v>26.636600000000001</v>
      </c>
      <c r="I400">
        <v>54.315399999999997</v>
      </c>
      <c r="J400">
        <v>52.444000000000003</v>
      </c>
      <c r="K400">
        <v>50.424999999999997</v>
      </c>
      <c r="L400">
        <v>9722.9599999999991</v>
      </c>
      <c r="M400">
        <v>4.2680999999999996</v>
      </c>
      <c r="O400" s="6">
        <f t="shared" si="161"/>
        <v>0</v>
      </c>
      <c r="P400" s="6">
        <f t="shared" si="162"/>
        <v>2.8717613166473477E-4</v>
      </c>
      <c r="Q400" s="6">
        <f t="shared" si="163"/>
        <v>3.9851169691007549E-4</v>
      </c>
      <c r="R400" s="6">
        <f t="shared" si="164"/>
        <v>9.5926746847863065E-4</v>
      </c>
      <c r="S400" s="6">
        <f t="shared" si="165"/>
        <v>-9.5781251366733322E-4</v>
      </c>
      <c r="T400" s="6">
        <f t="shared" si="166"/>
        <v>1.0795497296218759E-3</v>
      </c>
      <c r="U400" s="6">
        <f t="shared" si="167"/>
        <v>0</v>
      </c>
      <c r="V400" s="6">
        <f t="shared" si="168"/>
        <v>1.9887817974906241E-4</v>
      </c>
      <c r="W400" s="6">
        <f t="shared" si="169"/>
        <v>2.0004088705809497E-3</v>
      </c>
      <c r="X400" s="6">
        <f t="shared" si="170"/>
        <v>1.983536645839834E-4</v>
      </c>
      <c r="Y400" s="6">
        <f t="shared" si="171"/>
        <v>4.0003221735978034E-3</v>
      </c>
      <c r="Z400" s="6">
        <f t="shared" si="160"/>
        <v>4.4000000000004036E-2</v>
      </c>
      <c r="AA400" s="6">
        <f t="shared" si="172"/>
        <v>1.6586804316842674E-4</v>
      </c>
      <c r="AC400" s="6">
        <f t="shared" si="173"/>
        <v>-1.6586804316842674E-4</v>
      </c>
      <c r="AD400" s="6">
        <f t="shared" si="174"/>
        <v>1.2130808849630803E-4</v>
      </c>
      <c r="AE400" s="6">
        <f t="shared" si="175"/>
        <v>2.3264365374164875E-4</v>
      </c>
      <c r="AF400" s="6">
        <f t="shared" si="176"/>
        <v>7.9339942531020391E-4</v>
      </c>
      <c r="AG400" s="6">
        <f t="shared" si="177"/>
        <v>-1.12368055683576E-3</v>
      </c>
      <c r="AH400" s="6">
        <f t="shared" si="178"/>
        <v>9.1368168645344916E-4</v>
      </c>
      <c r="AI400" s="6">
        <f t="shared" si="179"/>
        <v>-1.6586804316842674E-4</v>
      </c>
      <c r="AJ400" s="6">
        <f t="shared" si="180"/>
        <v>3.3010136580635674E-5</v>
      </c>
      <c r="AK400" s="6">
        <f t="shared" si="181"/>
        <v>1.834540827412523E-3</v>
      </c>
      <c r="AL400" s="6">
        <f t="shared" si="182"/>
        <v>3.2485621415556665E-5</v>
      </c>
      <c r="AM400" s="6">
        <f t="shared" si="183"/>
        <v>3.8344541304293767E-3</v>
      </c>
      <c r="AN400" s="6"/>
      <c r="AO400" s="6"/>
      <c r="AP400" s="6"/>
    </row>
    <row r="401" spans="1:42" x14ac:dyDescent="0.35">
      <c r="A401" s="7">
        <v>45167</v>
      </c>
      <c r="B401">
        <v>52.983400000000003</v>
      </c>
      <c r="C401">
        <v>55.018500000000003</v>
      </c>
      <c r="D401">
        <v>25.3443</v>
      </c>
      <c r="E401">
        <v>27.521000000000001</v>
      </c>
      <c r="F401">
        <v>22.864599999999999</v>
      </c>
      <c r="G401">
        <v>30.568300000000001</v>
      </c>
      <c r="H401">
        <v>26.636600000000001</v>
      </c>
      <c r="I401">
        <v>54.304600000000001</v>
      </c>
      <c r="J401">
        <v>52.339300000000001</v>
      </c>
      <c r="K401">
        <v>50.414999999999999</v>
      </c>
      <c r="L401">
        <v>9684.2199999999993</v>
      </c>
      <c r="M401">
        <v>4.2769000000000004</v>
      </c>
      <c r="O401" s="6">
        <f t="shared" si="161"/>
        <v>3.908411013788804E-4</v>
      </c>
      <c r="P401" s="6">
        <f t="shared" si="162"/>
        <v>6.7295362985753115E-4</v>
      </c>
      <c r="Q401" s="6">
        <f t="shared" si="163"/>
        <v>1.7826650645080822E-3</v>
      </c>
      <c r="R401" s="6">
        <f t="shared" si="164"/>
        <v>1.8898233015218757E-4</v>
      </c>
      <c r="S401" s="6">
        <f t="shared" si="165"/>
        <v>9.7108815749380462E-3</v>
      </c>
      <c r="T401" s="6">
        <f t="shared" si="166"/>
        <v>3.2425868491443577E-3</v>
      </c>
      <c r="U401" s="6">
        <f t="shared" si="167"/>
        <v>7.8149069349797706E-4</v>
      </c>
      <c r="V401" s="6">
        <f t="shared" si="168"/>
        <v>7.9430166877081376E-4</v>
      </c>
      <c r="W401" s="6">
        <f t="shared" si="169"/>
        <v>1.0519410224483217E-3</v>
      </c>
      <c r="X401" s="6">
        <f t="shared" si="170"/>
        <v>1.2894650703754174E-4</v>
      </c>
      <c r="Y401" s="6">
        <f t="shared" si="171"/>
        <v>1.4538879297339768E-2</v>
      </c>
      <c r="Z401" s="6">
        <f t="shared" si="160"/>
        <v>0.61899999999999622</v>
      </c>
      <c r="AA401" s="6">
        <f t="shared" si="172"/>
        <v>1.6620299661251892E-4</v>
      </c>
      <c r="AC401" s="6">
        <f t="shared" si="173"/>
        <v>2.2463810476636148E-4</v>
      </c>
      <c r="AD401" s="6">
        <f t="shared" si="174"/>
        <v>5.0675063324501224E-4</v>
      </c>
      <c r="AE401" s="6">
        <f t="shared" si="175"/>
        <v>1.6164620678955632E-3</v>
      </c>
      <c r="AF401" s="6">
        <f t="shared" si="176"/>
        <v>2.2779333539668656E-5</v>
      </c>
      <c r="AG401" s="6">
        <f t="shared" si="177"/>
        <v>9.5446785783255272E-3</v>
      </c>
      <c r="AH401" s="6">
        <f t="shared" si="178"/>
        <v>3.0763838525318388E-3</v>
      </c>
      <c r="AI401" s="6">
        <f t="shared" si="179"/>
        <v>6.1528769688545815E-4</v>
      </c>
      <c r="AJ401" s="6">
        <f t="shared" si="180"/>
        <v>6.2809867215829485E-4</v>
      </c>
      <c r="AK401" s="6">
        <f t="shared" si="181"/>
        <v>8.8573802583580274E-4</v>
      </c>
      <c r="AL401" s="6">
        <f t="shared" si="182"/>
        <v>-3.7256489574977181E-5</v>
      </c>
      <c r="AM401" s="6">
        <f t="shared" si="183"/>
        <v>1.437267630072725E-2</v>
      </c>
      <c r="AN401" s="6"/>
      <c r="AO401" s="6"/>
      <c r="AP401" s="6"/>
    </row>
    <row r="402" spans="1:42" x14ac:dyDescent="0.35">
      <c r="A402" s="7">
        <v>45166</v>
      </c>
      <c r="B402">
        <v>52.962699999999998</v>
      </c>
      <c r="C402">
        <v>54.981499999999997</v>
      </c>
      <c r="D402">
        <v>25.299199999999999</v>
      </c>
      <c r="E402">
        <v>27.515799999999999</v>
      </c>
      <c r="F402">
        <v>22.6447</v>
      </c>
      <c r="G402">
        <v>30.4695</v>
      </c>
      <c r="H402">
        <v>26.6158</v>
      </c>
      <c r="I402">
        <v>54.261499999999998</v>
      </c>
      <c r="J402">
        <v>52.284300000000002</v>
      </c>
      <c r="K402">
        <v>50.408499999999997</v>
      </c>
      <c r="L402">
        <v>9545.44</v>
      </c>
      <c r="M402">
        <v>4.4006999999999996</v>
      </c>
      <c r="O402" s="6">
        <f t="shared" si="161"/>
        <v>7.8040263485101846E-4</v>
      </c>
      <c r="P402" s="6">
        <f t="shared" si="162"/>
        <v>9.6405353589235077E-5</v>
      </c>
      <c r="Q402" s="6">
        <f t="shared" si="163"/>
        <v>-7.8991437328190806E-4</v>
      </c>
      <c r="R402" s="6">
        <f t="shared" si="164"/>
        <v>1.5360200337777297E-3</v>
      </c>
      <c r="S402" s="6">
        <f t="shared" si="165"/>
        <v>7.2917863550792106E-4</v>
      </c>
      <c r="T402" s="6">
        <f t="shared" si="166"/>
        <v>2.530221172259095E-3</v>
      </c>
      <c r="U402" s="6">
        <f t="shared" si="167"/>
        <v>1.9541085131491442E-4</v>
      </c>
      <c r="V402" s="6">
        <f t="shared" si="168"/>
        <v>5.9746519857406533E-4</v>
      </c>
      <c r="W402" s="6">
        <f t="shared" si="169"/>
        <v>3.2515597923499229E-5</v>
      </c>
      <c r="X402" s="6">
        <f t="shared" si="170"/>
        <v>2.3017288761795207E-4</v>
      </c>
      <c r="Y402" s="6">
        <f t="shared" si="171"/>
        <v>6.2777451562268105E-3</v>
      </c>
      <c r="Z402" s="6">
        <f t="shared" si="160"/>
        <v>0.1880000000000015</v>
      </c>
      <c r="AA402" s="6">
        <f t="shared" si="172"/>
        <v>1.7091220072629199E-4</v>
      </c>
      <c r="AC402" s="6">
        <f t="shared" si="173"/>
        <v>6.0949043412472648E-4</v>
      </c>
      <c r="AD402" s="6">
        <f t="shared" si="174"/>
        <v>-7.4506847137056909E-5</v>
      </c>
      <c r="AE402" s="6">
        <f t="shared" si="175"/>
        <v>-9.6082657400820004E-4</v>
      </c>
      <c r="AF402" s="6">
        <f t="shared" si="176"/>
        <v>1.3651078330514377E-3</v>
      </c>
      <c r="AG402" s="6">
        <f t="shared" si="177"/>
        <v>5.5826643478162907E-4</v>
      </c>
      <c r="AH402" s="6">
        <f t="shared" si="178"/>
        <v>2.3593089715328031E-3</v>
      </c>
      <c r="AI402" s="6">
        <f t="shared" si="179"/>
        <v>2.4498650588622439E-5</v>
      </c>
      <c r="AJ402" s="6">
        <f t="shared" si="180"/>
        <v>4.2655299784777334E-4</v>
      </c>
      <c r="AK402" s="6">
        <f t="shared" si="181"/>
        <v>-1.3839660280279276E-4</v>
      </c>
      <c r="AL402" s="6">
        <f t="shared" si="182"/>
        <v>5.9260686891660086E-5</v>
      </c>
      <c r="AM402" s="6">
        <f t="shared" si="183"/>
        <v>6.1068329555005185E-3</v>
      </c>
      <c r="AN402" s="6"/>
      <c r="AO402" s="6"/>
      <c r="AP402" s="6"/>
    </row>
    <row r="403" spans="1:42" x14ac:dyDescent="0.35">
      <c r="A403" s="7">
        <v>45163</v>
      </c>
      <c r="B403">
        <v>52.921399999999998</v>
      </c>
      <c r="C403">
        <v>54.976199999999999</v>
      </c>
      <c r="D403">
        <v>25.319199999999999</v>
      </c>
      <c r="E403">
        <v>27.473600000000001</v>
      </c>
      <c r="F403">
        <v>22.6282</v>
      </c>
      <c r="G403">
        <v>30.392600000000002</v>
      </c>
      <c r="H403">
        <v>26.610600000000002</v>
      </c>
      <c r="I403">
        <v>54.229100000000003</v>
      </c>
      <c r="J403">
        <v>52.282600000000002</v>
      </c>
      <c r="K403">
        <v>50.396900000000002</v>
      </c>
      <c r="L403">
        <v>9485.89</v>
      </c>
      <c r="M403">
        <v>4.4382999999999999</v>
      </c>
      <c r="O403" s="6">
        <f t="shared" si="161"/>
        <v>-1.9647924310162157E-4</v>
      </c>
      <c r="P403" s="6">
        <f t="shared" si="162"/>
        <v>5.7694582715295262E-4</v>
      </c>
      <c r="Q403" s="6">
        <f t="shared" si="163"/>
        <v>5.9278696817122167E-4</v>
      </c>
      <c r="R403" s="6">
        <f t="shared" si="164"/>
        <v>-9.5273420170327583E-4</v>
      </c>
      <c r="S403" s="6">
        <f t="shared" si="165"/>
        <v>5.0405008666110085E-4</v>
      </c>
      <c r="T403" s="6">
        <f t="shared" si="166"/>
        <v>1.6280418677001585E-3</v>
      </c>
      <c r="U403" s="6">
        <f t="shared" si="167"/>
        <v>3.9097450395120248E-4</v>
      </c>
      <c r="V403" s="6">
        <f t="shared" si="168"/>
        <v>1.9919473683249755E-4</v>
      </c>
      <c r="W403" s="6">
        <f t="shared" si="169"/>
        <v>-5.5819145967062056E-4</v>
      </c>
      <c r="X403" s="6">
        <f t="shared" si="170"/>
        <v>5.3404804447110266E-4</v>
      </c>
      <c r="Y403" s="6">
        <f t="shared" si="171"/>
        <v>6.8375741789763467E-3</v>
      </c>
      <c r="Z403" s="6">
        <f t="shared" si="160"/>
        <v>-0.11849999999999916</v>
      </c>
      <c r="AA403" s="6">
        <f t="shared" si="172"/>
        <v>1.7234135867694178E-4</v>
      </c>
      <c r="AC403" s="6">
        <f t="shared" si="173"/>
        <v>-3.6882060177856335E-4</v>
      </c>
      <c r="AD403" s="6">
        <f t="shared" si="174"/>
        <v>4.0460446847601084E-4</v>
      </c>
      <c r="AE403" s="6">
        <f t="shared" si="175"/>
        <v>4.2044560949427989E-4</v>
      </c>
      <c r="AF403" s="6">
        <f t="shared" si="176"/>
        <v>-1.1250755603802176E-3</v>
      </c>
      <c r="AG403" s="6">
        <f t="shared" si="177"/>
        <v>3.3170872798415907E-4</v>
      </c>
      <c r="AH403" s="6">
        <f t="shared" si="178"/>
        <v>1.4557005090232167E-3</v>
      </c>
      <c r="AI403" s="6">
        <f t="shared" si="179"/>
        <v>2.186331452742607E-4</v>
      </c>
      <c r="AJ403" s="6">
        <f t="shared" si="180"/>
        <v>2.6853378155555774E-5</v>
      </c>
      <c r="AK403" s="6">
        <f t="shared" si="181"/>
        <v>-7.3053281834756234E-4</v>
      </c>
      <c r="AL403" s="6">
        <f t="shared" si="182"/>
        <v>3.6170668579416088E-4</v>
      </c>
      <c r="AM403" s="6">
        <f t="shared" si="183"/>
        <v>6.6652328202994049E-3</v>
      </c>
      <c r="AN403" s="6"/>
      <c r="AO403" s="6"/>
      <c r="AP403" s="6"/>
    </row>
    <row r="404" spans="1:42" x14ac:dyDescent="0.35">
      <c r="A404" s="7">
        <v>45162</v>
      </c>
      <c r="B404">
        <v>52.931800000000003</v>
      </c>
      <c r="C404">
        <v>54.944499999999998</v>
      </c>
      <c r="D404">
        <v>25.304200000000002</v>
      </c>
      <c r="E404">
        <v>27.4998</v>
      </c>
      <c r="F404">
        <v>22.616800000000001</v>
      </c>
      <c r="G404">
        <v>30.3432</v>
      </c>
      <c r="H404">
        <v>26.600200000000001</v>
      </c>
      <c r="I404">
        <v>54.218299999999999</v>
      </c>
      <c r="J404">
        <v>52.311799999999998</v>
      </c>
      <c r="K404">
        <v>50.37</v>
      </c>
      <c r="L404">
        <v>9421.4699999999993</v>
      </c>
      <c r="M404">
        <v>4.4146000000000001</v>
      </c>
      <c r="O404" s="6">
        <f t="shared" si="161"/>
        <v>1.9651785478091988E-4</v>
      </c>
      <c r="P404" s="6">
        <f t="shared" si="162"/>
        <v>1.9295917457151646E-4</v>
      </c>
      <c r="Q404" s="6">
        <f t="shared" si="163"/>
        <v>-5.9243577996137553E-4</v>
      </c>
      <c r="R404" s="6">
        <f t="shared" si="164"/>
        <v>5.7123937112724121E-4</v>
      </c>
      <c r="S404" s="6">
        <f t="shared" si="165"/>
        <v>-3.5291163110380275E-3</v>
      </c>
      <c r="T404" s="6">
        <f t="shared" si="166"/>
        <v>-2.7049678723439774E-3</v>
      </c>
      <c r="U404" s="6">
        <f t="shared" si="167"/>
        <v>1.9552547471346493E-4</v>
      </c>
      <c r="V404" s="6">
        <f t="shared" si="168"/>
        <v>0</v>
      </c>
      <c r="W404" s="6">
        <f t="shared" si="169"/>
        <v>3.5913944663363839E-3</v>
      </c>
      <c r="X404" s="6">
        <f t="shared" si="170"/>
        <v>3.9721946375359529E-4</v>
      </c>
      <c r="Y404" s="6">
        <f t="shared" si="171"/>
        <v>-1.3430746209578737E-2</v>
      </c>
      <c r="Z404" s="6">
        <f t="shared" si="160"/>
        <v>-0.22450000000000081</v>
      </c>
      <c r="AA404" s="6">
        <f t="shared" si="172"/>
        <v>1.71440592775296E-4</v>
      </c>
      <c r="AC404" s="6">
        <f t="shared" si="173"/>
        <v>2.5077262005623879E-5</v>
      </c>
      <c r="AD404" s="6">
        <f t="shared" si="174"/>
        <v>2.151858179622046E-5</v>
      </c>
      <c r="AE404" s="6">
        <f t="shared" si="175"/>
        <v>-7.6387637273667153E-4</v>
      </c>
      <c r="AF404" s="6">
        <f t="shared" si="176"/>
        <v>3.9979877835194522E-4</v>
      </c>
      <c r="AG404" s="6">
        <f t="shared" si="177"/>
        <v>-3.7005569038133235E-3</v>
      </c>
      <c r="AH404" s="6">
        <f t="shared" si="178"/>
        <v>-2.8764084651192734E-3</v>
      </c>
      <c r="AI404" s="6">
        <f t="shared" si="179"/>
        <v>2.4084881938168934E-5</v>
      </c>
      <c r="AJ404" s="6">
        <f t="shared" si="180"/>
        <v>-1.71440592775296E-4</v>
      </c>
      <c r="AK404" s="6">
        <f t="shared" si="181"/>
        <v>3.4199538735610879E-3</v>
      </c>
      <c r="AL404" s="6">
        <f t="shared" si="182"/>
        <v>2.257788709782993E-4</v>
      </c>
      <c r="AM404" s="6">
        <f t="shared" si="183"/>
        <v>-1.3602186802354033E-2</v>
      </c>
      <c r="AN404" s="6"/>
      <c r="AO404" s="6"/>
      <c r="AP404" s="6"/>
    </row>
    <row r="405" spans="1:42" x14ac:dyDescent="0.35">
      <c r="A405" s="7">
        <v>45161</v>
      </c>
      <c r="B405">
        <v>52.921399999999998</v>
      </c>
      <c r="C405">
        <v>54.933900000000001</v>
      </c>
      <c r="D405">
        <v>25.319199999999999</v>
      </c>
      <c r="E405">
        <v>27.484100000000002</v>
      </c>
      <c r="F405">
        <v>22.696899999999999</v>
      </c>
      <c r="G405">
        <v>30.4255</v>
      </c>
      <c r="H405">
        <v>26.594999999999999</v>
      </c>
      <c r="I405">
        <v>54.218299999999999</v>
      </c>
      <c r="J405">
        <v>52.124600000000001</v>
      </c>
      <c r="K405">
        <v>50.35</v>
      </c>
      <c r="L405">
        <v>9549.73</v>
      </c>
      <c r="M405">
        <v>4.3696999999999999</v>
      </c>
      <c r="O405" s="6">
        <f t="shared" si="161"/>
        <v>1.9557689504166031E-3</v>
      </c>
      <c r="P405" s="6">
        <f t="shared" si="162"/>
        <v>0</v>
      </c>
      <c r="Q405" s="6">
        <f t="shared" si="163"/>
        <v>-3.9874769535686028E-4</v>
      </c>
      <c r="R405" s="6">
        <f t="shared" si="164"/>
        <v>1.5377943947030293E-3</v>
      </c>
      <c r="S405" s="6">
        <f t="shared" si="165"/>
        <v>1.0151855016734324E-2</v>
      </c>
      <c r="T405" s="6">
        <f t="shared" si="166"/>
        <v>5.0773326990796175E-3</v>
      </c>
      <c r="U405" s="6">
        <f t="shared" si="167"/>
        <v>9.8235154635673005E-4</v>
      </c>
      <c r="V405" s="6">
        <f t="shared" si="168"/>
        <v>9.9696663669623931E-4</v>
      </c>
      <c r="W405" s="6">
        <f t="shared" si="169"/>
        <v>8.429226181676519E-4</v>
      </c>
      <c r="X405" s="6">
        <f t="shared" si="170"/>
        <v>1.9864918553835764E-4</v>
      </c>
      <c r="Y405" s="6">
        <f t="shared" si="171"/>
        <v>1.1064856085935659E-2</v>
      </c>
      <c r="Z405" s="6">
        <f t="shared" si="160"/>
        <v>0.5909999999999993</v>
      </c>
      <c r="AA405" s="6">
        <f t="shared" si="172"/>
        <v>1.6973351997129349E-4</v>
      </c>
      <c r="AC405" s="6">
        <f t="shared" si="173"/>
        <v>1.7860354304453097E-3</v>
      </c>
      <c r="AD405" s="6">
        <f t="shared" si="174"/>
        <v>-1.6973351997129349E-4</v>
      </c>
      <c r="AE405" s="6">
        <f t="shared" si="175"/>
        <v>-5.6848121532815377E-4</v>
      </c>
      <c r="AF405" s="6">
        <f t="shared" si="176"/>
        <v>1.3680608747317358E-3</v>
      </c>
      <c r="AG405" s="6">
        <f t="shared" si="177"/>
        <v>9.9821214967630301E-3</v>
      </c>
      <c r="AH405" s="6">
        <f t="shared" si="178"/>
        <v>4.907599179108324E-3</v>
      </c>
      <c r="AI405" s="6">
        <f t="shared" si="179"/>
        <v>8.1261802638543656E-4</v>
      </c>
      <c r="AJ405" s="6">
        <f t="shared" si="180"/>
        <v>8.2723311672494582E-4</v>
      </c>
      <c r="AK405" s="6">
        <f t="shared" si="181"/>
        <v>6.7318909819635842E-4</v>
      </c>
      <c r="AL405" s="6">
        <f t="shared" si="182"/>
        <v>2.8915665567064153E-5</v>
      </c>
      <c r="AM405" s="6">
        <f t="shared" si="183"/>
        <v>1.0895122565964366E-2</v>
      </c>
      <c r="AN405" s="6"/>
      <c r="AO405" s="6"/>
      <c r="AP405" s="6"/>
    </row>
    <row r="406" spans="1:42" x14ac:dyDescent="0.35">
      <c r="A406" s="7">
        <v>45160</v>
      </c>
      <c r="B406">
        <v>52.818100000000001</v>
      </c>
      <c r="C406">
        <v>54.933900000000001</v>
      </c>
      <c r="D406">
        <v>25.3293</v>
      </c>
      <c r="E406">
        <v>27.4419</v>
      </c>
      <c r="F406">
        <v>22.468800000000002</v>
      </c>
      <c r="G406">
        <v>30.271799999999999</v>
      </c>
      <c r="H406">
        <v>26.568899999999999</v>
      </c>
      <c r="I406">
        <v>54.164299999999997</v>
      </c>
      <c r="J406">
        <v>52.0807</v>
      </c>
      <c r="K406">
        <v>50.34</v>
      </c>
      <c r="L406">
        <v>9445.2199999999993</v>
      </c>
      <c r="M406">
        <v>4.4878999999999998</v>
      </c>
      <c r="O406" s="6">
        <f t="shared" si="161"/>
        <v>5.8536918040741348E-4</v>
      </c>
      <c r="P406" s="6">
        <f t="shared" si="162"/>
        <v>5.7556787238421947E-4</v>
      </c>
      <c r="Q406" s="6">
        <f t="shared" si="163"/>
        <v>1.1897609410573828E-3</v>
      </c>
      <c r="R406" s="6">
        <f t="shared" si="164"/>
        <v>-3.8612148256078616E-4</v>
      </c>
      <c r="S406" s="6">
        <f t="shared" si="165"/>
        <v>4.8089767566139585E-4</v>
      </c>
      <c r="T406" s="6">
        <f t="shared" si="166"/>
        <v>3.6350658277362058E-4</v>
      </c>
      <c r="U406" s="6">
        <f t="shared" si="167"/>
        <v>-3.423884415681977E-4</v>
      </c>
      <c r="V406" s="6">
        <f t="shared" si="168"/>
        <v>5.9668957363490094E-4</v>
      </c>
      <c r="W406" s="6">
        <f t="shared" si="169"/>
        <v>-3.1287790083889266E-4</v>
      </c>
      <c r="X406" s="6">
        <f t="shared" si="170"/>
        <v>2.9806259314457684E-4</v>
      </c>
      <c r="Y406" s="6">
        <f t="shared" si="171"/>
        <v>-2.7630580094368806E-3</v>
      </c>
      <c r="Z406" s="6">
        <f t="shared" si="160"/>
        <v>-0.10850000000000026</v>
      </c>
      <c r="AA406" s="6">
        <f t="shared" si="172"/>
        <v>1.7422584714354983E-4</v>
      </c>
      <c r="AC406" s="6">
        <f t="shared" si="173"/>
        <v>4.1114333326386365E-4</v>
      </c>
      <c r="AD406" s="6">
        <f t="shared" si="174"/>
        <v>4.0134202524066964E-4</v>
      </c>
      <c r="AE406" s="6">
        <f t="shared" si="175"/>
        <v>1.015535093913833E-3</v>
      </c>
      <c r="AF406" s="6">
        <f t="shared" si="176"/>
        <v>-5.6034732970433598E-4</v>
      </c>
      <c r="AG406" s="6">
        <f t="shared" si="177"/>
        <v>3.0667182851784602E-4</v>
      </c>
      <c r="AH406" s="6">
        <f t="shared" si="178"/>
        <v>1.8928073563007075E-4</v>
      </c>
      <c r="AI406" s="6">
        <f t="shared" si="179"/>
        <v>-5.1661428871174753E-4</v>
      </c>
      <c r="AJ406" s="6">
        <f t="shared" si="180"/>
        <v>4.2246372649135111E-4</v>
      </c>
      <c r="AK406" s="6">
        <f t="shared" si="181"/>
        <v>-4.8710374798244249E-4</v>
      </c>
      <c r="AL406" s="6">
        <f t="shared" si="182"/>
        <v>1.2383674600102701E-4</v>
      </c>
      <c r="AM406" s="6">
        <f t="shared" si="183"/>
        <v>-2.9372838565804305E-3</v>
      </c>
      <c r="AN406" s="6"/>
      <c r="AO406" s="6"/>
      <c r="AP406" s="6"/>
    </row>
    <row r="407" spans="1:42" x14ac:dyDescent="0.35">
      <c r="A407" s="7">
        <v>45159</v>
      </c>
      <c r="B407">
        <v>52.787199999999999</v>
      </c>
      <c r="C407">
        <v>54.902299999999997</v>
      </c>
      <c r="D407">
        <v>25.299199999999999</v>
      </c>
      <c r="E407">
        <v>27.452500000000001</v>
      </c>
      <c r="F407">
        <v>22.457999999999998</v>
      </c>
      <c r="G407">
        <v>30.2608</v>
      </c>
      <c r="H407">
        <v>26.577999999999999</v>
      </c>
      <c r="I407">
        <v>54.131999999999998</v>
      </c>
      <c r="J407">
        <v>52.097000000000001</v>
      </c>
      <c r="K407">
        <v>50.325000000000003</v>
      </c>
      <c r="L407">
        <v>9471.39</v>
      </c>
      <c r="M407">
        <v>4.4661999999999997</v>
      </c>
      <c r="O407" s="6">
        <f t="shared" si="161"/>
        <v>0</v>
      </c>
      <c r="P407" s="6">
        <f t="shared" si="162"/>
        <v>3.8628963340747724E-4</v>
      </c>
      <c r="Q407" s="6">
        <f t="shared" si="163"/>
        <v>-1.2198925389163007E-3</v>
      </c>
      <c r="R407" s="6">
        <f t="shared" si="164"/>
        <v>-5.7520851308590082E-4</v>
      </c>
      <c r="S407" s="6">
        <f t="shared" si="165"/>
        <v>-3.3903720533940973E-3</v>
      </c>
      <c r="T407" s="6">
        <f t="shared" si="166"/>
        <v>-7.2648500138694505E-4</v>
      </c>
      <c r="U407" s="6">
        <f t="shared" si="167"/>
        <v>7.5683694870454232E-4</v>
      </c>
      <c r="V407" s="6">
        <f t="shared" si="168"/>
        <v>0</v>
      </c>
      <c r="W407" s="6">
        <f t="shared" si="169"/>
        <v>1.6939408447400606E-3</v>
      </c>
      <c r="X407" s="6">
        <f t="shared" si="170"/>
        <v>3.9757479375812643E-4</v>
      </c>
      <c r="Y407" s="6">
        <f t="shared" si="171"/>
        <v>6.8984213044172016E-3</v>
      </c>
      <c r="Z407" s="6">
        <f t="shared" si="160"/>
        <v>-0.40399999999999991</v>
      </c>
      <c r="AA407" s="6">
        <f t="shared" si="172"/>
        <v>1.7340149309919006E-4</v>
      </c>
      <c r="AC407" s="6">
        <f t="shared" si="173"/>
        <v>-1.7340149309919006E-4</v>
      </c>
      <c r="AD407" s="6">
        <f t="shared" si="174"/>
        <v>2.1288814030828718E-4</v>
      </c>
      <c r="AE407" s="6">
        <f t="shared" si="175"/>
        <v>-1.3932940320154907E-3</v>
      </c>
      <c r="AF407" s="6">
        <f t="shared" si="176"/>
        <v>-7.4861000618509088E-4</v>
      </c>
      <c r="AG407" s="6">
        <f t="shared" si="177"/>
        <v>-3.5637735464932874E-3</v>
      </c>
      <c r="AH407" s="6">
        <f t="shared" si="178"/>
        <v>-8.9988649448613511E-4</v>
      </c>
      <c r="AI407" s="6">
        <f t="shared" si="179"/>
        <v>5.8343545560535226E-4</v>
      </c>
      <c r="AJ407" s="6">
        <f t="shared" si="180"/>
        <v>-1.7340149309919006E-4</v>
      </c>
      <c r="AK407" s="6">
        <f t="shared" si="181"/>
        <v>1.5205393516408705E-3</v>
      </c>
      <c r="AL407" s="6">
        <f t="shared" si="182"/>
        <v>2.2417330065893637E-4</v>
      </c>
      <c r="AM407" s="6">
        <f t="shared" si="183"/>
        <v>6.7250198113180115E-3</v>
      </c>
      <c r="AN407" s="6"/>
      <c r="AO407" s="6"/>
      <c r="AP407" s="6"/>
    </row>
    <row r="408" spans="1:42" x14ac:dyDescent="0.35">
      <c r="A408" s="7">
        <v>45156</v>
      </c>
      <c r="B408">
        <v>52.787199999999999</v>
      </c>
      <c r="C408">
        <v>54.881100000000004</v>
      </c>
      <c r="D408">
        <v>25.330100000000002</v>
      </c>
      <c r="E408">
        <v>27.468299999999999</v>
      </c>
      <c r="F408">
        <v>22.534400000000002</v>
      </c>
      <c r="G408">
        <v>30.282800000000002</v>
      </c>
      <c r="H408">
        <v>26.5579</v>
      </c>
      <c r="I408">
        <v>54.131999999999998</v>
      </c>
      <c r="J408">
        <v>52.008899999999997</v>
      </c>
      <c r="K408">
        <v>50.305</v>
      </c>
      <c r="L408">
        <v>9406.5</v>
      </c>
      <c r="M408">
        <v>4.3853999999999997</v>
      </c>
      <c r="O408" s="6">
        <f t="shared" si="161"/>
        <v>3.922943534249157E-4</v>
      </c>
      <c r="P408" s="6">
        <f t="shared" si="162"/>
        <v>0</v>
      </c>
      <c r="Q408" s="6">
        <f t="shared" si="163"/>
        <v>3.1583975869997616E-5</v>
      </c>
      <c r="R408" s="6">
        <f t="shared" si="164"/>
        <v>9.6203251232607201E-4</v>
      </c>
      <c r="S408" s="6">
        <f t="shared" si="165"/>
        <v>-9.7090391597909331E-4</v>
      </c>
      <c r="T408" s="6">
        <f t="shared" si="166"/>
        <v>2.1842154033517858E-3</v>
      </c>
      <c r="U408" s="6">
        <f t="shared" si="167"/>
        <v>-1.9576028400292156E-4</v>
      </c>
      <c r="V408" s="6">
        <f t="shared" si="168"/>
        <v>0</v>
      </c>
      <c r="W408" s="6">
        <f t="shared" si="169"/>
        <v>-1.6910762615890418E-3</v>
      </c>
      <c r="X408" s="6">
        <f t="shared" si="170"/>
        <v>1.9882692116501843E-4</v>
      </c>
      <c r="Y408" s="6">
        <f t="shared" si="171"/>
        <v>-8.1851589249670731E-5</v>
      </c>
      <c r="Z408" s="6">
        <f t="shared" si="160"/>
        <v>0.1144999999999996</v>
      </c>
      <c r="AA408" s="6">
        <f t="shared" si="172"/>
        <v>1.7033050831494201E-4</v>
      </c>
      <c r="AC408" s="6">
        <f t="shared" si="173"/>
        <v>2.2196384510997369E-4</v>
      </c>
      <c r="AD408" s="6">
        <f t="shared" si="174"/>
        <v>-1.7033050831494201E-4</v>
      </c>
      <c r="AE408" s="6">
        <f t="shared" si="175"/>
        <v>-1.3874653244494439E-4</v>
      </c>
      <c r="AF408" s="6">
        <f t="shared" si="176"/>
        <v>7.9170200401113E-4</v>
      </c>
      <c r="AG408" s="6">
        <f t="shared" si="177"/>
        <v>-1.1412344242940353E-3</v>
      </c>
      <c r="AH408" s="6">
        <f t="shared" si="178"/>
        <v>2.0138848950368438E-3</v>
      </c>
      <c r="AI408" s="6">
        <f t="shared" si="179"/>
        <v>-3.6609079231786357E-4</v>
      </c>
      <c r="AJ408" s="6">
        <f t="shared" si="180"/>
        <v>-1.7033050831494201E-4</v>
      </c>
      <c r="AK408" s="6">
        <f t="shared" si="181"/>
        <v>-1.8614067699039838E-3</v>
      </c>
      <c r="AL408" s="6">
        <f t="shared" si="182"/>
        <v>2.8496412850076425E-5</v>
      </c>
      <c r="AM408" s="6">
        <f t="shared" si="183"/>
        <v>-2.5218209756461274E-4</v>
      </c>
      <c r="AN408" s="6"/>
      <c r="AO408" s="6"/>
      <c r="AP408" s="6"/>
    </row>
    <row r="409" spans="1:42" x14ac:dyDescent="0.35">
      <c r="A409" s="7">
        <v>45155</v>
      </c>
      <c r="B409">
        <v>52.766500000000001</v>
      </c>
      <c r="C409">
        <v>54.881100000000004</v>
      </c>
      <c r="D409">
        <v>25.3293</v>
      </c>
      <c r="E409">
        <v>27.4419</v>
      </c>
      <c r="F409">
        <v>22.5563</v>
      </c>
      <c r="G409">
        <v>30.216799999999999</v>
      </c>
      <c r="H409">
        <v>26.563099999999999</v>
      </c>
      <c r="I409">
        <v>54.131999999999998</v>
      </c>
      <c r="J409">
        <v>52.097000000000001</v>
      </c>
      <c r="K409">
        <v>50.295000000000002</v>
      </c>
      <c r="L409">
        <v>9407.27</v>
      </c>
      <c r="M409">
        <v>4.4082999999999997</v>
      </c>
      <c r="O409" s="6">
        <f t="shared" si="161"/>
        <v>5.8783931127992517E-4</v>
      </c>
      <c r="P409" s="6">
        <f t="shared" si="162"/>
        <v>7.8047641885348185E-4</v>
      </c>
      <c r="Q409" s="6">
        <f t="shared" si="163"/>
        <v>7.5463647067186557E-4</v>
      </c>
      <c r="R409" s="6">
        <f t="shared" si="164"/>
        <v>3.8277302653155765E-4</v>
      </c>
      <c r="S409" s="6">
        <f t="shared" si="165"/>
        <v>-9.69962175904171E-4</v>
      </c>
      <c r="T409" s="6">
        <f t="shared" si="166"/>
        <v>-3.2623360173111848E-3</v>
      </c>
      <c r="U409" s="6">
        <f t="shared" si="167"/>
        <v>9.7221646512646309E-4</v>
      </c>
      <c r="V409" s="6">
        <f t="shared" si="168"/>
        <v>9.9855763896594674E-4</v>
      </c>
      <c r="W409" s="6">
        <f t="shared" si="169"/>
        <v>-4.2211093842936531E-4</v>
      </c>
      <c r="X409" s="6">
        <f t="shared" si="170"/>
        <v>6.9637883008355494E-4</v>
      </c>
      <c r="Y409" s="6">
        <f t="shared" si="171"/>
        <v>-7.5190904928396085E-3</v>
      </c>
      <c r="Z409" s="6">
        <f t="shared" si="160"/>
        <v>-2.6999999999999247E-2</v>
      </c>
      <c r="AA409" s="6">
        <f t="shared" si="172"/>
        <v>1.7120111441326635E-4</v>
      </c>
      <c r="AC409" s="6">
        <f t="shared" si="173"/>
        <v>4.1663819686665882E-4</v>
      </c>
      <c r="AD409" s="6">
        <f t="shared" si="174"/>
        <v>6.0927530444021549E-4</v>
      </c>
      <c r="AE409" s="6">
        <f t="shared" si="175"/>
        <v>5.8343535625859921E-4</v>
      </c>
      <c r="AF409" s="6">
        <f t="shared" si="176"/>
        <v>2.1157191211829129E-4</v>
      </c>
      <c r="AG409" s="6">
        <f t="shared" si="177"/>
        <v>-1.1411632903174374E-3</v>
      </c>
      <c r="AH409" s="6">
        <f t="shared" si="178"/>
        <v>-3.4335371317244512E-3</v>
      </c>
      <c r="AI409" s="6">
        <f t="shared" si="179"/>
        <v>8.0101535071319674E-4</v>
      </c>
      <c r="AJ409" s="6">
        <f t="shared" si="180"/>
        <v>8.2735652455268038E-4</v>
      </c>
      <c r="AK409" s="6">
        <f t="shared" si="181"/>
        <v>-5.9331205284263167E-4</v>
      </c>
      <c r="AL409" s="6">
        <f t="shared" si="182"/>
        <v>5.2517771567028859E-4</v>
      </c>
      <c r="AM409" s="6">
        <f t="shared" si="183"/>
        <v>-7.6902916072528749E-3</v>
      </c>
      <c r="AN409" s="6"/>
      <c r="AO409" s="6"/>
      <c r="AP409" s="6"/>
    </row>
    <row r="410" spans="1:42" x14ac:dyDescent="0.35">
      <c r="A410" s="7">
        <v>45154</v>
      </c>
      <c r="B410">
        <v>52.735500000000002</v>
      </c>
      <c r="C410">
        <v>54.838299999999997</v>
      </c>
      <c r="D410">
        <v>25.310199999999998</v>
      </c>
      <c r="E410">
        <v>27.4314</v>
      </c>
      <c r="F410">
        <v>22.578199999999999</v>
      </c>
      <c r="G410">
        <v>30.3157</v>
      </c>
      <c r="H410">
        <v>26.537299999999998</v>
      </c>
      <c r="I410">
        <v>54.078000000000003</v>
      </c>
      <c r="J410">
        <v>52.119</v>
      </c>
      <c r="K410">
        <v>50.26</v>
      </c>
      <c r="L410">
        <v>9478.5400000000009</v>
      </c>
      <c r="M410">
        <v>4.4028999999999998</v>
      </c>
      <c r="O410" s="6">
        <f t="shared" si="161"/>
        <v>1.9535250696067763E-4</v>
      </c>
      <c r="P410" s="6">
        <f t="shared" si="162"/>
        <v>1.8238756262722866E-4</v>
      </c>
      <c r="Q410" s="6">
        <f t="shared" si="163"/>
        <v>-4.3441858995629801E-4</v>
      </c>
      <c r="R410" s="6">
        <f t="shared" si="164"/>
        <v>-3.8262656740239986E-4</v>
      </c>
      <c r="S410" s="6">
        <f t="shared" si="165"/>
        <v>-9.2481559000145985E-4</v>
      </c>
      <c r="T410" s="6">
        <f t="shared" si="166"/>
        <v>1.8142283085709199E-3</v>
      </c>
      <c r="U410" s="6">
        <f t="shared" si="167"/>
        <v>-5.8374258082016794E-4</v>
      </c>
      <c r="V410" s="6">
        <f t="shared" si="168"/>
        <v>-3.9926358050701438E-4</v>
      </c>
      <c r="W410" s="6">
        <f t="shared" si="169"/>
        <v>1.9050401865439159E-3</v>
      </c>
      <c r="X410" s="6">
        <f t="shared" si="170"/>
        <v>-9.9472794190869074E-5</v>
      </c>
      <c r="Y410" s="6">
        <f t="shared" si="171"/>
        <v>-7.396454351529913E-3</v>
      </c>
      <c r="Z410" s="6">
        <f t="shared" si="160"/>
        <v>-0.15249999999999986</v>
      </c>
      <c r="AA410" s="6">
        <f t="shared" si="172"/>
        <v>1.7099583578983335E-4</v>
      </c>
      <c r="AC410" s="6">
        <f t="shared" si="173"/>
        <v>2.435667117084428E-5</v>
      </c>
      <c r="AD410" s="6">
        <f t="shared" si="174"/>
        <v>1.1391726837395311E-5</v>
      </c>
      <c r="AE410" s="6">
        <f t="shared" si="175"/>
        <v>-6.0541442574613136E-4</v>
      </c>
      <c r="AF410" s="6">
        <f t="shared" si="176"/>
        <v>-5.5362240319223321E-4</v>
      </c>
      <c r="AG410" s="6">
        <f t="shared" si="177"/>
        <v>-1.0958114257912932E-3</v>
      </c>
      <c r="AH410" s="6">
        <f t="shared" si="178"/>
        <v>1.6432324727810865E-3</v>
      </c>
      <c r="AI410" s="6">
        <f t="shared" si="179"/>
        <v>-7.5473841661000129E-4</v>
      </c>
      <c r="AJ410" s="6">
        <f t="shared" si="180"/>
        <v>-5.7025941629684773E-4</v>
      </c>
      <c r="AK410" s="6">
        <f t="shared" si="181"/>
        <v>1.7340443507540826E-3</v>
      </c>
      <c r="AL410" s="6">
        <f t="shared" si="182"/>
        <v>-2.7046862998070242E-4</v>
      </c>
      <c r="AM410" s="6">
        <f t="shared" si="183"/>
        <v>-7.5674501873197464E-3</v>
      </c>
      <c r="AN410" s="6"/>
      <c r="AO410" s="6"/>
      <c r="AP410" s="6"/>
    </row>
    <row r="411" spans="1:42" x14ac:dyDescent="0.35">
      <c r="A411" s="7">
        <v>45153</v>
      </c>
      <c r="B411">
        <v>52.725200000000001</v>
      </c>
      <c r="C411">
        <v>54.828299999999999</v>
      </c>
      <c r="D411">
        <v>25.321200000000001</v>
      </c>
      <c r="E411">
        <v>27.4419</v>
      </c>
      <c r="F411">
        <v>22.5991</v>
      </c>
      <c r="G411">
        <v>30.2608</v>
      </c>
      <c r="H411">
        <v>26.552800000000001</v>
      </c>
      <c r="I411">
        <v>54.099600000000002</v>
      </c>
      <c r="J411">
        <v>52.0199</v>
      </c>
      <c r="K411">
        <v>50.265000000000001</v>
      </c>
      <c r="L411">
        <v>9549.17</v>
      </c>
      <c r="M411">
        <v>4.3723999999999998</v>
      </c>
      <c r="O411" s="6">
        <f t="shared" si="161"/>
        <v>5.8830004061172225E-4</v>
      </c>
      <c r="P411" s="6">
        <f t="shared" si="162"/>
        <v>1.157675810601333E-3</v>
      </c>
      <c r="Q411" s="6">
        <f t="shared" si="163"/>
        <v>1.9750199477019947E-4</v>
      </c>
      <c r="R411" s="6">
        <f t="shared" si="164"/>
        <v>3.8277302653155765E-4</v>
      </c>
      <c r="S411" s="6">
        <f t="shared" si="165"/>
        <v>-1.0122889222879961E-3</v>
      </c>
      <c r="T411" s="6">
        <f t="shared" si="166"/>
        <v>-2.1730026676163305E-3</v>
      </c>
      <c r="U411" s="6">
        <f t="shared" si="167"/>
        <v>3.9182590873476641E-4</v>
      </c>
      <c r="V411" s="6">
        <f t="shared" si="168"/>
        <v>2.9953738115584549E-4</v>
      </c>
      <c r="W411" s="6">
        <f t="shared" si="169"/>
        <v>7.5797654889808719E-4</v>
      </c>
      <c r="X411" s="6">
        <f t="shared" si="170"/>
        <v>5.9719319199769139E-4</v>
      </c>
      <c r="Y411" s="6">
        <f t="shared" si="171"/>
        <v>-1.1397353420448342E-2</v>
      </c>
      <c r="Z411" s="6">
        <f t="shared" si="160"/>
        <v>-6.2500000000000888E-2</v>
      </c>
      <c r="AA411" s="6">
        <f t="shared" si="172"/>
        <v>1.6983619312482823E-4</v>
      </c>
      <c r="AC411" s="6">
        <f t="shared" si="173"/>
        <v>4.1846384748689402E-4</v>
      </c>
      <c r="AD411" s="6">
        <f t="shared" si="174"/>
        <v>9.8783961747650473E-4</v>
      </c>
      <c r="AE411" s="6">
        <f t="shared" si="175"/>
        <v>2.7665801645371246E-5</v>
      </c>
      <c r="AF411" s="6">
        <f t="shared" si="176"/>
        <v>2.1293683340672942E-4</v>
      </c>
      <c r="AG411" s="6">
        <f t="shared" si="177"/>
        <v>-1.1821251154128243E-3</v>
      </c>
      <c r="AH411" s="6">
        <f t="shared" si="178"/>
        <v>-2.3428388607411588E-3</v>
      </c>
      <c r="AI411" s="6">
        <f t="shared" si="179"/>
        <v>2.2198971560993819E-4</v>
      </c>
      <c r="AJ411" s="6">
        <f t="shared" si="180"/>
        <v>1.2970118803101727E-4</v>
      </c>
      <c r="AK411" s="6">
        <f t="shared" si="181"/>
        <v>5.8814035577325896E-4</v>
      </c>
      <c r="AL411" s="6">
        <f t="shared" si="182"/>
        <v>4.2735699887286316E-4</v>
      </c>
      <c r="AM411" s="6">
        <f t="shared" si="183"/>
        <v>-1.156718961357317E-2</v>
      </c>
      <c r="AN411" s="6"/>
      <c r="AO411" s="6"/>
      <c r="AP411" s="6"/>
    </row>
    <row r="412" spans="1:42" x14ac:dyDescent="0.35">
      <c r="A412" s="7">
        <v>45152</v>
      </c>
      <c r="B412">
        <v>52.694200000000002</v>
      </c>
      <c r="C412">
        <v>54.764899999999997</v>
      </c>
      <c r="D412">
        <v>25.316199999999998</v>
      </c>
      <c r="E412">
        <v>27.4314</v>
      </c>
      <c r="F412">
        <v>22.622</v>
      </c>
      <c r="G412">
        <v>30.326699999999999</v>
      </c>
      <c r="H412">
        <v>26.542400000000001</v>
      </c>
      <c r="I412">
        <v>54.083399999999997</v>
      </c>
      <c r="J412">
        <v>51.980499999999999</v>
      </c>
      <c r="K412">
        <v>50.234999999999999</v>
      </c>
      <c r="L412">
        <v>9659.26</v>
      </c>
      <c r="M412">
        <v>4.3598999999999997</v>
      </c>
      <c r="O412" s="6">
        <f t="shared" si="161"/>
        <v>0</v>
      </c>
      <c r="P412" s="6">
        <f t="shared" si="162"/>
        <v>1.9176541063359309E-4</v>
      </c>
      <c r="Q412" s="6">
        <f t="shared" si="163"/>
        <v>-1.1848715599227511E-4</v>
      </c>
      <c r="R412" s="6">
        <f t="shared" si="164"/>
        <v>7.6978362148527602E-4</v>
      </c>
      <c r="S412" s="6">
        <f t="shared" si="165"/>
        <v>-4.7718355660808509E-4</v>
      </c>
      <c r="T412" s="6">
        <f t="shared" si="166"/>
        <v>1.0893354063714611E-3</v>
      </c>
      <c r="U412" s="6">
        <f t="shared" si="167"/>
        <v>9.7297541917140684E-4</v>
      </c>
      <c r="V412" s="6">
        <f t="shared" si="168"/>
        <v>4.9947832264085612E-4</v>
      </c>
      <c r="W412" s="6">
        <f t="shared" si="169"/>
        <v>5.1391813495826888E-4</v>
      </c>
      <c r="X412" s="6">
        <f t="shared" si="170"/>
        <v>3.7836546120750825E-4</v>
      </c>
      <c r="Y412" s="6">
        <f t="shared" si="171"/>
        <v>5.8114531756816579E-3</v>
      </c>
      <c r="Z412" s="6">
        <f t="shared" si="160"/>
        <v>-0.29349999999999987</v>
      </c>
      <c r="AA412" s="6">
        <f t="shared" si="172"/>
        <v>1.693608322219653E-4</v>
      </c>
      <c r="AC412" s="6">
        <f t="shared" si="173"/>
        <v>-1.693608322219653E-4</v>
      </c>
      <c r="AD412" s="6">
        <f t="shared" si="174"/>
        <v>2.2404578411627796E-5</v>
      </c>
      <c r="AE412" s="6">
        <f t="shared" si="175"/>
        <v>-2.878479882142404E-4</v>
      </c>
      <c r="AF412" s="6">
        <f t="shared" si="176"/>
        <v>6.0042278926331072E-4</v>
      </c>
      <c r="AG412" s="6">
        <f t="shared" si="177"/>
        <v>-6.4654438883005039E-4</v>
      </c>
      <c r="AH412" s="6">
        <f t="shared" si="178"/>
        <v>9.1997457414949579E-4</v>
      </c>
      <c r="AI412" s="6">
        <f t="shared" si="179"/>
        <v>8.0361458694944155E-4</v>
      </c>
      <c r="AJ412" s="6">
        <f t="shared" si="180"/>
        <v>3.3011749041889082E-4</v>
      </c>
      <c r="AK412" s="6">
        <f t="shared" si="181"/>
        <v>3.4455730273630358E-4</v>
      </c>
      <c r="AL412" s="6">
        <f t="shared" si="182"/>
        <v>2.0900462898554295E-4</v>
      </c>
      <c r="AM412" s="6">
        <f t="shared" si="183"/>
        <v>5.6420923434596926E-3</v>
      </c>
      <c r="AN412" s="6"/>
      <c r="AO412" s="6"/>
      <c r="AP412" s="6"/>
    </row>
    <row r="413" spans="1:42" x14ac:dyDescent="0.35">
      <c r="A413" s="7">
        <v>45149</v>
      </c>
      <c r="B413">
        <v>52.694200000000002</v>
      </c>
      <c r="C413">
        <v>54.754399999999997</v>
      </c>
      <c r="D413">
        <v>25.319199999999999</v>
      </c>
      <c r="E413">
        <v>27.410299999999999</v>
      </c>
      <c r="F413">
        <v>22.6328</v>
      </c>
      <c r="G413">
        <v>30.293700000000001</v>
      </c>
      <c r="H413">
        <v>26.5166</v>
      </c>
      <c r="I413">
        <v>54.056399999999996</v>
      </c>
      <c r="J413">
        <v>51.953800000000001</v>
      </c>
      <c r="K413">
        <v>50.216000000000001</v>
      </c>
      <c r="L413">
        <v>9603.4500000000007</v>
      </c>
      <c r="M413">
        <v>4.3011999999999997</v>
      </c>
      <c r="O413" s="6">
        <f t="shared" si="161"/>
        <v>1.9550564783554769E-4</v>
      </c>
      <c r="P413" s="6">
        <f t="shared" si="162"/>
        <v>2.9047197128151403E-4</v>
      </c>
      <c r="Q413" s="6">
        <f t="shared" si="163"/>
        <v>1.1585652770473853E-3</v>
      </c>
      <c r="R413" s="6">
        <f t="shared" si="164"/>
        <v>2.2890407602833562E-3</v>
      </c>
      <c r="S413" s="6">
        <f t="shared" si="165"/>
        <v>-4.8148164433676754E-3</v>
      </c>
      <c r="T413" s="6">
        <f t="shared" si="166"/>
        <v>-7.2569658625720734E-4</v>
      </c>
      <c r="U413" s="6">
        <f t="shared" si="167"/>
        <v>3.9236103251316656E-4</v>
      </c>
      <c r="V413" s="6">
        <f t="shared" si="168"/>
        <v>7.9980449223526762E-4</v>
      </c>
      <c r="W413" s="6">
        <f t="shared" si="169"/>
        <v>1.2719753005523415E-3</v>
      </c>
      <c r="X413" s="6">
        <f t="shared" si="170"/>
        <v>1.1949810794664728E-4</v>
      </c>
      <c r="Y413" s="6">
        <f t="shared" si="171"/>
        <v>-9.2693157559642358E-4</v>
      </c>
      <c r="Z413" s="6">
        <f t="shared" si="160"/>
        <v>-0.34549999999999859</v>
      </c>
      <c r="AA413" s="6">
        <f t="shared" si="172"/>
        <v>1.6712777867899931E-4</v>
      </c>
      <c r="AC413" s="6">
        <f t="shared" si="173"/>
        <v>2.8377869156548385E-5</v>
      </c>
      <c r="AD413" s="6">
        <f t="shared" si="174"/>
        <v>1.2334419260251472E-4</v>
      </c>
      <c r="AE413" s="6">
        <f t="shared" si="175"/>
        <v>9.9143749836838602E-4</v>
      </c>
      <c r="AF413" s="6">
        <f t="shared" si="176"/>
        <v>2.1219129816043569E-3</v>
      </c>
      <c r="AG413" s="6">
        <f t="shared" si="177"/>
        <v>-4.9819442220466748E-3</v>
      </c>
      <c r="AH413" s="6">
        <f t="shared" si="178"/>
        <v>-8.9282436493620665E-4</v>
      </c>
      <c r="AI413" s="6">
        <f t="shared" si="179"/>
        <v>2.2523325383416726E-4</v>
      </c>
      <c r="AJ413" s="6">
        <f t="shared" si="180"/>
        <v>6.3267671355626831E-4</v>
      </c>
      <c r="AK413" s="6">
        <f t="shared" si="181"/>
        <v>1.1048475218733422E-3</v>
      </c>
      <c r="AL413" s="6">
        <f t="shared" si="182"/>
        <v>-4.7629670732352025E-5</v>
      </c>
      <c r="AM413" s="6">
        <f t="shared" si="183"/>
        <v>-1.0940593542754229E-3</v>
      </c>
      <c r="AN413" s="6"/>
      <c r="AO413" s="6"/>
      <c r="AP413" s="6"/>
    </row>
    <row r="414" spans="1:42" x14ac:dyDescent="0.35">
      <c r="A414" s="7">
        <v>45148</v>
      </c>
      <c r="B414">
        <v>52.683900000000001</v>
      </c>
      <c r="C414">
        <v>54.738500000000002</v>
      </c>
      <c r="D414">
        <v>25.289899999999999</v>
      </c>
      <c r="E414">
        <v>27.3477</v>
      </c>
      <c r="F414">
        <v>22.7423</v>
      </c>
      <c r="G414">
        <v>30.3157</v>
      </c>
      <c r="H414">
        <v>26.5062</v>
      </c>
      <c r="I414">
        <v>54.013199999999998</v>
      </c>
      <c r="J414">
        <v>51.887799999999999</v>
      </c>
      <c r="K414">
        <v>50.21</v>
      </c>
      <c r="L414">
        <v>9612.36</v>
      </c>
      <c r="M414">
        <v>4.2321</v>
      </c>
      <c r="O414" s="6">
        <f t="shared" si="161"/>
        <v>5.8876149271935851E-4</v>
      </c>
      <c r="P414" s="6">
        <f t="shared" si="162"/>
        <v>7.715329921769154E-4</v>
      </c>
      <c r="Q414" s="6">
        <f t="shared" si="163"/>
        <v>-3.9541320679958858E-6</v>
      </c>
      <c r="R414" s="6">
        <f t="shared" si="164"/>
        <v>9.5895174130267158E-4</v>
      </c>
      <c r="S414" s="6">
        <f t="shared" si="165"/>
        <v>-9.5291601883183974E-3</v>
      </c>
      <c r="T414" s="6">
        <f t="shared" si="166"/>
        <v>1.4501945705243102E-3</v>
      </c>
      <c r="U414" s="6">
        <f t="shared" si="167"/>
        <v>-3.922071457125309E-4</v>
      </c>
      <c r="V414" s="6">
        <f t="shared" si="168"/>
        <v>-5.9949376082424344E-4</v>
      </c>
      <c r="W414" s="6">
        <f t="shared" si="169"/>
        <v>9.7806397348620955E-4</v>
      </c>
      <c r="X414" s="6">
        <f t="shared" si="170"/>
        <v>7.9728921666322172E-4</v>
      </c>
      <c r="Y414" s="6">
        <f t="shared" si="171"/>
        <v>3.7778145498945648E-4</v>
      </c>
      <c r="Z414" s="6">
        <f t="shared" si="160"/>
        <v>-0.47550000000000203</v>
      </c>
      <c r="AA414" s="6">
        <f t="shared" si="172"/>
        <v>1.6449748580860124E-4</v>
      </c>
      <c r="AC414" s="6">
        <f t="shared" si="173"/>
        <v>4.2426400691075727E-4</v>
      </c>
      <c r="AD414" s="6">
        <f t="shared" si="174"/>
        <v>6.0703550636831416E-4</v>
      </c>
      <c r="AE414" s="6">
        <f t="shared" si="175"/>
        <v>-1.6845161787659713E-4</v>
      </c>
      <c r="AF414" s="6">
        <f t="shared" si="176"/>
        <v>7.9445425549407034E-4</v>
      </c>
      <c r="AG414" s="6">
        <f t="shared" si="177"/>
        <v>-9.6936576741269986E-3</v>
      </c>
      <c r="AH414" s="6">
        <f t="shared" si="178"/>
        <v>1.285697084715709E-3</v>
      </c>
      <c r="AI414" s="6">
        <f t="shared" si="179"/>
        <v>-5.5670463152113214E-4</v>
      </c>
      <c r="AJ414" s="6">
        <f t="shared" si="180"/>
        <v>-7.6399124663284468E-4</v>
      </c>
      <c r="AK414" s="6">
        <f t="shared" si="181"/>
        <v>8.1356648767760831E-4</v>
      </c>
      <c r="AL414" s="6">
        <f t="shared" si="182"/>
        <v>6.3279173085462048E-4</v>
      </c>
      <c r="AM414" s="6">
        <f t="shared" si="183"/>
        <v>2.1328396918085524E-4</v>
      </c>
      <c r="AN414" s="6"/>
      <c r="AO414" s="6"/>
      <c r="AP414" s="6"/>
    </row>
    <row r="415" spans="1:42" x14ac:dyDescent="0.35">
      <c r="A415" s="7">
        <v>45147</v>
      </c>
      <c r="B415">
        <v>52.652900000000002</v>
      </c>
      <c r="C415">
        <v>54.696300000000001</v>
      </c>
      <c r="D415">
        <v>25.29</v>
      </c>
      <c r="E415">
        <v>27.3215</v>
      </c>
      <c r="F415">
        <v>22.961099999999998</v>
      </c>
      <c r="G415">
        <v>30.271799999999999</v>
      </c>
      <c r="H415">
        <v>26.5166</v>
      </c>
      <c r="I415">
        <v>54.0456</v>
      </c>
      <c r="J415">
        <v>51.8371</v>
      </c>
      <c r="K415">
        <v>50.17</v>
      </c>
      <c r="L415">
        <v>9608.73</v>
      </c>
      <c r="M415">
        <v>4.1369999999999996</v>
      </c>
      <c r="O415" s="6">
        <f t="shared" si="161"/>
        <v>-9.8750239754141766E-5</v>
      </c>
      <c r="P415" s="6">
        <f t="shared" si="162"/>
        <v>-1.9193226436198252E-4</v>
      </c>
      <c r="Q415" s="6">
        <f t="shared" si="163"/>
        <v>7.9145231499810897E-4</v>
      </c>
      <c r="R415" s="6">
        <f t="shared" si="164"/>
        <v>9.5987221243221121E-4</v>
      </c>
      <c r="S415" s="6">
        <f t="shared" si="165"/>
        <v>2.3879789054586098E-3</v>
      </c>
      <c r="T415" s="6">
        <f t="shared" si="166"/>
        <v>0</v>
      </c>
      <c r="U415" s="6">
        <f t="shared" si="167"/>
        <v>1.9614203701068256E-4</v>
      </c>
      <c r="V415" s="6">
        <f t="shared" si="168"/>
        <v>3.9982230119939288E-4</v>
      </c>
      <c r="W415" s="6">
        <f t="shared" si="169"/>
        <v>2.9717280598662299E-4</v>
      </c>
      <c r="X415" s="6">
        <f t="shared" si="170"/>
        <v>0</v>
      </c>
      <c r="Y415" s="6">
        <f t="shared" si="171"/>
        <v>-6.952252997106334E-3</v>
      </c>
      <c r="Z415" s="6">
        <f t="shared" si="160"/>
        <v>-0.13099999999999667</v>
      </c>
      <c r="AA415" s="6">
        <f t="shared" si="172"/>
        <v>1.6087466099223846E-4</v>
      </c>
      <c r="AC415" s="6">
        <f t="shared" si="173"/>
        <v>-2.5962490074638023E-4</v>
      </c>
      <c r="AD415" s="6">
        <f t="shared" si="174"/>
        <v>-3.5280692535422098E-4</v>
      </c>
      <c r="AE415" s="6">
        <f t="shared" si="175"/>
        <v>6.3057765400587051E-4</v>
      </c>
      <c r="AF415" s="6">
        <f t="shared" si="176"/>
        <v>7.9899755143997275E-4</v>
      </c>
      <c r="AG415" s="6">
        <f t="shared" si="177"/>
        <v>2.2271042444663713E-3</v>
      </c>
      <c r="AH415" s="6">
        <f t="shared" si="178"/>
        <v>-1.6087466099223846E-4</v>
      </c>
      <c r="AI415" s="6">
        <f t="shared" si="179"/>
        <v>3.5267376018444097E-5</v>
      </c>
      <c r="AJ415" s="6">
        <f t="shared" si="180"/>
        <v>2.3894764020715442E-4</v>
      </c>
      <c r="AK415" s="6">
        <f t="shared" si="181"/>
        <v>1.3629814499438453E-4</v>
      </c>
      <c r="AL415" s="6">
        <f t="shared" si="182"/>
        <v>-1.6087466099223846E-4</v>
      </c>
      <c r="AM415" s="6">
        <f t="shared" si="183"/>
        <v>-7.1131276580985725E-3</v>
      </c>
      <c r="AN415" s="6"/>
      <c r="AO415" s="6"/>
      <c r="AP415" s="6"/>
    </row>
    <row r="416" spans="1:42" x14ac:dyDescent="0.35">
      <c r="A416" s="7">
        <v>45146</v>
      </c>
      <c r="B416">
        <v>52.658099999999997</v>
      </c>
      <c r="C416">
        <v>54.706800000000001</v>
      </c>
      <c r="D416">
        <v>25.27</v>
      </c>
      <c r="E416">
        <v>27.295300000000001</v>
      </c>
      <c r="F416">
        <v>22.906400000000001</v>
      </c>
      <c r="G416">
        <v>30.271799999999999</v>
      </c>
      <c r="H416">
        <v>26.511399999999998</v>
      </c>
      <c r="I416">
        <v>54.024000000000001</v>
      </c>
      <c r="J416">
        <v>51.8217</v>
      </c>
      <c r="K416">
        <v>50.17</v>
      </c>
      <c r="L416">
        <v>9676</v>
      </c>
      <c r="M416">
        <v>4.1108000000000002</v>
      </c>
      <c r="O416" s="6">
        <f t="shared" si="161"/>
        <v>8.8383550395709776E-4</v>
      </c>
      <c r="P416" s="6">
        <f t="shared" si="162"/>
        <v>8.9576413250691544E-5</v>
      </c>
      <c r="Q416" s="6">
        <f t="shared" si="163"/>
        <v>-7.9082641360217476E-4</v>
      </c>
      <c r="R416" s="6">
        <f t="shared" si="164"/>
        <v>1.5023157647897634E-4</v>
      </c>
      <c r="S416" s="6">
        <f t="shared" si="165"/>
        <v>4.036941742679101E-3</v>
      </c>
      <c r="T416" s="6">
        <f t="shared" si="166"/>
        <v>-7.2292258786488262E-4</v>
      </c>
      <c r="U416" s="6">
        <f t="shared" si="167"/>
        <v>0</v>
      </c>
      <c r="V416" s="6">
        <f t="shared" si="168"/>
        <v>0</v>
      </c>
      <c r="W416" s="6">
        <f t="shared" si="169"/>
        <v>-8.4834485989770947E-4</v>
      </c>
      <c r="X416" s="6">
        <f t="shared" si="170"/>
        <v>-1.9932190686855478E-6</v>
      </c>
      <c r="Y416" s="6">
        <f t="shared" si="171"/>
        <v>-4.2101861600035706E-3</v>
      </c>
      <c r="Z416" s="6">
        <f t="shared" si="160"/>
        <v>0.27149999999999785</v>
      </c>
      <c r="AA416" s="6">
        <f t="shared" si="172"/>
        <v>1.5987599566713584E-4</v>
      </c>
      <c r="AC416" s="6">
        <f t="shared" si="173"/>
        <v>7.2395950828996192E-4</v>
      </c>
      <c r="AD416" s="6">
        <f t="shared" si="174"/>
        <v>-7.0299582416444295E-5</v>
      </c>
      <c r="AE416" s="6">
        <f t="shared" si="175"/>
        <v>-9.507024092693106E-4</v>
      </c>
      <c r="AF416" s="6">
        <f t="shared" si="176"/>
        <v>-9.6444191881595032E-6</v>
      </c>
      <c r="AG416" s="6">
        <f t="shared" si="177"/>
        <v>3.8770657470119652E-3</v>
      </c>
      <c r="AH416" s="6">
        <f t="shared" si="178"/>
        <v>-8.8279858353201845E-4</v>
      </c>
      <c r="AI416" s="6">
        <f t="shared" si="179"/>
        <v>-1.5987599566713584E-4</v>
      </c>
      <c r="AJ416" s="6">
        <f t="shared" si="180"/>
        <v>-1.5987599566713584E-4</v>
      </c>
      <c r="AK416" s="6">
        <f t="shared" si="181"/>
        <v>-1.0082208555648453E-3</v>
      </c>
      <c r="AL416" s="6">
        <f t="shared" si="182"/>
        <v>-1.6186921473582139E-4</v>
      </c>
      <c r="AM416" s="6">
        <f t="shared" si="183"/>
        <v>-4.3700621556707064E-3</v>
      </c>
      <c r="AN416" s="6"/>
      <c r="AO416" s="6"/>
      <c r="AP416" s="6"/>
    </row>
    <row r="417" spans="1:42" x14ac:dyDescent="0.35">
      <c r="A417" s="7">
        <v>45145</v>
      </c>
      <c r="B417">
        <v>52.611600000000003</v>
      </c>
      <c r="C417">
        <v>54.701900000000002</v>
      </c>
      <c r="D417">
        <v>25.29</v>
      </c>
      <c r="E417">
        <v>27.2912</v>
      </c>
      <c r="F417">
        <v>22.814299999999999</v>
      </c>
      <c r="G417">
        <v>30.293700000000001</v>
      </c>
      <c r="H417">
        <v>26.511399999999998</v>
      </c>
      <c r="I417">
        <v>54.024000000000001</v>
      </c>
      <c r="J417">
        <v>51.865699999999997</v>
      </c>
      <c r="K417">
        <v>50.170099999999998</v>
      </c>
      <c r="L417">
        <v>9716.91</v>
      </c>
      <c r="M417">
        <v>4.1650999999999998</v>
      </c>
      <c r="O417" s="6">
        <f t="shared" si="161"/>
        <v>5.8957105852730507E-4</v>
      </c>
      <c r="P417" s="6">
        <f t="shared" si="162"/>
        <v>3.931939049459654E-4</v>
      </c>
      <c r="Q417" s="6">
        <f t="shared" si="163"/>
        <v>9.8951118147638795E-4</v>
      </c>
      <c r="R417" s="6">
        <f t="shared" si="164"/>
        <v>2.3089694299782693E-4</v>
      </c>
      <c r="S417" s="6">
        <f t="shared" si="165"/>
        <v>7.5887178137468148E-4</v>
      </c>
      <c r="T417" s="6">
        <f t="shared" si="166"/>
        <v>2.1801123469125105E-3</v>
      </c>
      <c r="U417" s="6">
        <f t="shared" si="167"/>
        <v>3.8866311209706517E-4</v>
      </c>
      <c r="V417" s="6">
        <f t="shared" si="168"/>
        <v>-1.9987119411923882E-4</v>
      </c>
      <c r="W417" s="6">
        <f t="shared" si="169"/>
        <v>1.3649966212954112E-3</v>
      </c>
      <c r="X417" s="6">
        <f t="shared" si="170"/>
        <v>1.0166450712656427E-4</v>
      </c>
      <c r="Y417" s="6">
        <f t="shared" si="171"/>
        <v>9.0490219392571625E-3</v>
      </c>
      <c r="Z417" s="6">
        <f t="shared" si="160"/>
        <v>-0.15749999999999709</v>
      </c>
      <c r="AA417" s="6">
        <f t="shared" si="172"/>
        <v>1.6194547051062713E-4</v>
      </c>
      <c r="AC417" s="6">
        <f t="shared" si="173"/>
        <v>4.2762558801667794E-4</v>
      </c>
      <c r="AD417" s="6">
        <f t="shared" si="174"/>
        <v>2.3124843443533827E-4</v>
      </c>
      <c r="AE417" s="6">
        <f t="shared" si="175"/>
        <v>8.2756571096576081E-4</v>
      </c>
      <c r="AF417" s="6">
        <f t="shared" si="176"/>
        <v>6.8951472487199794E-5</v>
      </c>
      <c r="AG417" s="6">
        <f t="shared" si="177"/>
        <v>5.9692631086405434E-4</v>
      </c>
      <c r="AH417" s="6">
        <f t="shared" si="178"/>
        <v>2.0181668764018834E-3</v>
      </c>
      <c r="AI417" s="6">
        <f t="shared" si="179"/>
        <v>2.2671764158643803E-4</v>
      </c>
      <c r="AJ417" s="6">
        <f t="shared" si="180"/>
        <v>-3.6181666462986595E-4</v>
      </c>
      <c r="AK417" s="6">
        <f t="shared" si="181"/>
        <v>1.2030511507847841E-3</v>
      </c>
      <c r="AL417" s="6">
        <f t="shared" si="182"/>
        <v>-6.0280963384062858E-5</v>
      </c>
      <c r="AM417" s="6">
        <f t="shared" si="183"/>
        <v>8.8870764687465353E-3</v>
      </c>
      <c r="AN417" s="6"/>
      <c r="AO417" s="6"/>
      <c r="AP417" s="6"/>
    </row>
    <row r="418" spans="1:42" x14ac:dyDescent="0.35">
      <c r="A418" s="7">
        <v>45142</v>
      </c>
      <c r="B418">
        <v>52.580599999999997</v>
      </c>
      <c r="C418">
        <v>54.680399999999999</v>
      </c>
      <c r="D418">
        <v>25.265000000000001</v>
      </c>
      <c r="E418">
        <v>27.2849</v>
      </c>
      <c r="F418">
        <v>22.797000000000001</v>
      </c>
      <c r="G418">
        <v>30.227799999999998</v>
      </c>
      <c r="H418">
        <v>26.501100000000001</v>
      </c>
      <c r="I418">
        <v>54.034799999999997</v>
      </c>
      <c r="J418">
        <v>51.795000000000002</v>
      </c>
      <c r="K418">
        <v>50.164999999999999</v>
      </c>
      <c r="L418">
        <v>9629.77</v>
      </c>
      <c r="M418">
        <v>4.1336000000000004</v>
      </c>
      <c r="O418" s="6">
        <f t="shared" si="161"/>
        <v>-2.946986563643339E-4</v>
      </c>
      <c r="P418" s="6">
        <f t="shared" si="162"/>
        <v>-3.8572982459350591E-4</v>
      </c>
      <c r="Q418" s="6">
        <f t="shared" si="163"/>
        <v>-3.9564787339263496E-4</v>
      </c>
      <c r="R418" s="6">
        <f t="shared" si="164"/>
        <v>5.317120394274788E-4</v>
      </c>
      <c r="S418" s="6">
        <f t="shared" si="165"/>
        <v>9.252700548963988E-3</v>
      </c>
      <c r="T418" s="6">
        <f t="shared" si="166"/>
        <v>2.1848756212308196E-3</v>
      </c>
      <c r="U418" s="6">
        <f t="shared" si="167"/>
        <v>-3.8851211177071132E-4</v>
      </c>
      <c r="V418" s="6">
        <f t="shared" si="168"/>
        <v>-5.9925426136364646E-4</v>
      </c>
      <c r="W418" s="6">
        <f t="shared" si="169"/>
        <v>-5.1522817661320275E-4</v>
      </c>
      <c r="X418" s="6">
        <f t="shared" si="170"/>
        <v>2.9910269192434669E-4</v>
      </c>
      <c r="Y418" s="6">
        <f t="shared" si="171"/>
        <v>-5.2260453123644801E-3</v>
      </c>
      <c r="Z418" s="6">
        <f t="shared" si="160"/>
        <v>0.79049999999999621</v>
      </c>
      <c r="AA418" s="6">
        <f t="shared" si="172"/>
        <v>1.6074507733376819E-4</v>
      </c>
      <c r="AC418" s="6">
        <f t="shared" si="173"/>
        <v>-4.5544373369810209E-4</v>
      </c>
      <c r="AD418" s="6">
        <f t="shared" si="174"/>
        <v>-5.464749019272741E-4</v>
      </c>
      <c r="AE418" s="6">
        <f t="shared" si="175"/>
        <v>-5.5639295072640316E-4</v>
      </c>
      <c r="AF418" s="6">
        <f t="shared" si="176"/>
        <v>3.7096696209371061E-4</v>
      </c>
      <c r="AG418" s="6">
        <f t="shared" si="177"/>
        <v>9.0919554716302198E-3</v>
      </c>
      <c r="AH418" s="6">
        <f t="shared" si="178"/>
        <v>2.0241305438970514E-3</v>
      </c>
      <c r="AI418" s="6">
        <f t="shared" si="179"/>
        <v>-5.4925718910447952E-4</v>
      </c>
      <c r="AJ418" s="6">
        <f t="shared" si="180"/>
        <v>-7.5999933869741465E-4</v>
      </c>
      <c r="AK418" s="6">
        <f t="shared" si="181"/>
        <v>-6.7597325394697094E-4</v>
      </c>
      <c r="AL418" s="6">
        <f t="shared" si="182"/>
        <v>1.3835761459057849E-4</v>
      </c>
      <c r="AM418" s="6">
        <f t="shared" si="183"/>
        <v>-5.3867903896982483E-3</v>
      </c>
      <c r="AN418" s="6"/>
      <c r="AO418" s="6"/>
      <c r="AP418" s="6"/>
    </row>
    <row r="419" spans="1:42" x14ac:dyDescent="0.35">
      <c r="A419" s="7">
        <v>45141</v>
      </c>
      <c r="B419">
        <v>52.5961</v>
      </c>
      <c r="C419">
        <v>54.701500000000003</v>
      </c>
      <c r="D419">
        <v>25.274999999999999</v>
      </c>
      <c r="E419">
        <v>27.270399999999999</v>
      </c>
      <c r="F419">
        <v>22.588000000000001</v>
      </c>
      <c r="G419">
        <v>30.161899999999999</v>
      </c>
      <c r="H419">
        <v>26.511399999999998</v>
      </c>
      <c r="I419">
        <v>54.0672</v>
      </c>
      <c r="J419">
        <v>51.8217</v>
      </c>
      <c r="K419">
        <v>50.15</v>
      </c>
      <c r="L419">
        <v>9680.36</v>
      </c>
      <c r="M419">
        <v>4.2916999999999996</v>
      </c>
      <c r="O419" s="6">
        <f t="shared" si="161"/>
        <v>4.9077140514697248E-4</v>
      </c>
      <c r="P419" s="6">
        <f t="shared" si="162"/>
        <v>4.8285234046208103E-4</v>
      </c>
      <c r="Q419" s="6">
        <f t="shared" si="163"/>
        <v>-1.977848101266666E-4</v>
      </c>
      <c r="R419" s="6">
        <f t="shared" si="164"/>
        <v>6.2010383987387563E-4</v>
      </c>
      <c r="S419" s="6">
        <f t="shared" si="165"/>
        <v>-7.0946926072775751E-3</v>
      </c>
      <c r="T419" s="6">
        <f t="shared" si="166"/>
        <v>-3.9923653030764505E-3</v>
      </c>
      <c r="U419" s="6">
        <f t="shared" si="167"/>
        <v>5.8499616921858788E-4</v>
      </c>
      <c r="V419" s="6">
        <f t="shared" si="168"/>
        <v>9.9975561529408452E-4</v>
      </c>
      <c r="W419" s="6">
        <f t="shared" si="169"/>
        <v>2.1231135653443367E-4</v>
      </c>
      <c r="X419" s="6">
        <f t="shared" si="170"/>
        <v>7.9824386350035859E-4</v>
      </c>
      <c r="Y419" s="6">
        <f t="shared" si="171"/>
        <v>-2.5008681423195345E-3</v>
      </c>
      <c r="Z419" s="6">
        <f t="shared" si="160"/>
        <v>-0.2729999999999988</v>
      </c>
      <c r="AA419" s="6">
        <f t="shared" si="172"/>
        <v>1.6676626391642912E-4</v>
      </c>
      <c r="AC419" s="6">
        <f t="shared" si="173"/>
        <v>3.2400514123054336E-4</v>
      </c>
      <c r="AD419" s="6">
        <f t="shared" si="174"/>
        <v>3.1608607654565191E-4</v>
      </c>
      <c r="AE419" s="6">
        <f t="shared" si="175"/>
        <v>-3.6455107404309572E-4</v>
      </c>
      <c r="AF419" s="6">
        <f t="shared" si="176"/>
        <v>4.533375759574465E-4</v>
      </c>
      <c r="AG419" s="6">
        <f t="shared" si="177"/>
        <v>-7.2614588711940042E-3</v>
      </c>
      <c r="AH419" s="6">
        <f t="shared" si="178"/>
        <v>-4.1591315669928797E-3</v>
      </c>
      <c r="AI419" s="6">
        <f t="shared" si="179"/>
        <v>4.1822990530215876E-4</v>
      </c>
      <c r="AJ419" s="6">
        <f t="shared" si="180"/>
        <v>8.329893513776554E-4</v>
      </c>
      <c r="AK419" s="6">
        <f t="shared" si="181"/>
        <v>4.5545092618004546E-5</v>
      </c>
      <c r="AL419" s="6">
        <f t="shared" si="182"/>
        <v>6.3147759958392946E-4</v>
      </c>
      <c r="AM419" s="6">
        <f t="shared" si="183"/>
        <v>-2.6676344062359636E-3</v>
      </c>
      <c r="AN419" s="6"/>
      <c r="AO419" s="6"/>
      <c r="AP419" s="6"/>
    </row>
    <row r="420" spans="1:42" x14ac:dyDescent="0.35">
      <c r="A420" s="7">
        <v>45140</v>
      </c>
      <c r="B420">
        <v>52.570300000000003</v>
      </c>
      <c r="C420">
        <v>54.6751</v>
      </c>
      <c r="D420">
        <v>25.28</v>
      </c>
      <c r="E420">
        <v>27.253499999999999</v>
      </c>
      <c r="F420">
        <v>22.749400000000001</v>
      </c>
      <c r="G420">
        <v>30.282800000000002</v>
      </c>
      <c r="H420">
        <v>26.495899999999999</v>
      </c>
      <c r="I420">
        <v>54.013199999999998</v>
      </c>
      <c r="J420">
        <v>51.810699999999997</v>
      </c>
      <c r="K420">
        <v>50.11</v>
      </c>
      <c r="L420">
        <v>9704.6299999999992</v>
      </c>
      <c r="M420">
        <v>4.2370999999999999</v>
      </c>
      <c r="O420" s="6">
        <f t="shared" si="161"/>
        <v>-3.9170274705313535E-4</v>
      </c>
      <c r="P420" s="6">
        <f t="shared" si="162"/>
        <v>-4.8261930660042918E-4</v>
      </c>
      <c r="Q420" s="6">
        <f t="shared" si="163"/>
        <v>-3.9541320680103187E-4</v>
      </c>
      <c r="R420" s="6">
        <f t="shared" si="164"/>
        <v>0</v>
      </c>
      <c r="S420" s="6">
        <f t="shared" si="165"/>
        <v>-3.0457208717333817E-3</v>
      </c>
      <c r="T420" s="6">
        <f t="shared" si="166"/>
        <v>3.6337449375345443E-4</v>
      </c>
      <c r="U420" s="6">
        <f t="shared" si="167"/>
        <v>3.926676860923628E-4</v>
      </c>
      <c r="V420" s="6">
        <f t="shared" si="168"/>
        <v>3.9820935440060268E-4</v>
      </c>
      <c r="W420" s="6">
        <f t="shared" si="169"/>
        <v>4.2673484125832495E-4</v>
      </c>
      <c r="X420" s="6">
        <f t="shared" si="170"/>
        <v>6.9895157264099339E-4</v>
      </c>
      <c r="Y420" s="6">
        <f t="shared" si="171"/>
        <v>-1.3828270521131114E-2</v>
      </c>
      <c r="Z420" s="6">
        <f t="shared" si="160"/>
        <v>-0.10549999999999837</v>
      </c>
      <c r="AA420" s="6">
        <f t="shared" si="172"/>
        <v>1.6468786918966138E-4</v>
      </c>
      <c r="AC420" s="6">
        <f t="shared" si="173"/>
        <v>-5.5639061624279673E-4</v>
      </c>
      <c r="AD420" s="6">
        <f t="shared" si="174"/>
        <v>-6.4730717579009056E-4</v>
      </c>
      <c r="AE420" s="6">
        <f t="shared" si="175"/>
        <v>-5.6010107599069325E-4</v>
      </c>
      <c r="AF420" s="6">
        <f t="shared" si="176"/>
        <v>-1.6468786918966138E-4</v>
      </c>
      <c r="AG420" s="6">
        <f t="shared" si="177"/>
        <v>-3.2104087409230431E-3</v>
      </c>
      <c r="AH420" s="6">
        <f t="shared" si="178"/>
        <v>1.9868662456379305E-4</v>
      </c>
      <c r="AI420" s="6">
        <f t="shared" si="179"/>
        <v>2.2797981690270142E-4</v>
      </c>
      <c r="AJ420" s="6">
        <f t="shared" si="180"/>
        <v>2.3352148521094129E-4</v>
      </c>
      <c r="AK420" s="6">
        <f t="shared" si="181"/>
        <v>2.6204697206866356E-4</v>
      </c>
      <c r="AL420" s="6">
        <f t="shared" si="182"/>
        <v>5.3426370345133201E-4</v>
      </c>
      <c r="AM420" s="6">
        <f t="shared" si="183"/>
        <v>-1.3992958390320775E-2</v>
      </c>
      <c r="AN420" s="6"/>
      <c r="AO420" s="6"/>
      <c r="AP420" s="6"/>
    </row>
    <row r="421" spans="1:42" x14ac:dyDescent="0.35">
      <c r="A421" s="7">
        <v>45139</v>
      </c>
      <c r="B421">
        <v>52.590899999999998</v>
      </c>
      <c r="C421">
        <v>54.701500000000003</v>
      </c>
      <c r="D421">
        <v>25.29</v>
      </c>
      <c r="E421">
        <v>27.253499999999999</v>
      </c>
      <c r="F421">
        <v>22.818899999999999</v>
      </c>
      <c r="G421">
        <v>30.271799999999999</v>
      </c>
      <c r="H421">
        <v>26.485499999999998</v>
      </c>
      <c r="I421">
        <v>53.991700000000002</v>
      </c>
      <c r="J421">
        <v>51.788600000000002</v>
      </c>
      <c r="K421">
        <v>50.075000000000003</v>
      </c>
      <c r="L421">
        <v>9840.7099999999991</v>
      </c>
      <c r="M421">
        <v>4.2160000000000002</v>
      </c>
      <c r="O421" s="6">
        <f t="shared" si="161"/>
        <v>2.6247168444060165E-4</v>
      </c>
      <c r="P421" s="6">
        <f t="shared" si="162"/>
        <v>1.3986244418775495E-3</v>
      </c>
      <c r="Q421" s="6">
        <f t="shared" si="163"/>
        <v>7.9145231499810897E-4</v>
      </c>
      <c r="R421" s="6">
        <f t="shared" si="164"/>
        <v>3.4684251803249744E-3</v>
      </c>
      <c r="S421" s="6">
        <f t="shared" si="165"/>
        <v>-6.6646352080794724E-3</v>
      </c>
      <c r="T421" s="6">
        <f t="shared" si="166"/>
        <v>-4.3055386528170203E-3</v>
      </c>
      <c r="U421" s="6">
        <f t="shared" si="167"/>
        <v>9.7506774453215428E-4</v>
      </c>
      <c r="V421" s="6">
        <f t="shared" si="168"/>
        <v>9.3806021753373159E-4</v>
      </c>
      <c r="W421" s="6">
        <f t="shared" si="169"/>
        <v>9.7606985954246106E-4</v>
      </c>
      <c r="X421" s="6">
        <f t="shared" si="170"/>
        <v>1.9974033756131604E-4</v>
      </c>
      <c r="Y421" s="6">
        <f t="shared" si="171"/>
        <v>-2.6411885551199665E-3</v>
      </c>
      <c r="Z421" s="6">
        <f t="shared" si="160"/>
        <v>-0.19300000000000317</v>
      </c>
      <c r="AA421" s="6">
        <f t="shared" si="172"/>
        <v>1.6388438951264739E-4</v>
      </c>
      <c r="AC421" s="6">
        <f t="shared" si="173"/>
        <v>9.8587294927954261E-5</v>
      </c>
      <c r="AD421" s="6">
        <f t="shared" si="174"/>
        <v>1.2347400523649021E-3</v>
      </c>
      <c r="AE421" s="6">
        <f t="shared" si="175"/>
        <v>6.2756792548546159E-4</v>
      </c>
      <c r="AF421" s="6">
        <f t="shared" si="176"/>
        <v>3.304540790812327E-3</v>
      </c>
      <c r="AG421" s="6">
        <f t="shared" si="177"/>
        <v>-6.8285195975921198E-3</v>
      </c>
      <c r="AH421" s="6">
        <f t="shared" si="178"/>
        <v>-4.4694230423296677E-3</v>
      </c>
      <c r="AI421" s="6">
        <f t="shared" si="179"/>
        <v>8.1118335501950689E-4</v>
      </c>
      <c r="AJ421" s="6">
        <f t="shared" si="180"/>
        <v>7.741758280210842E-4</v>
      </c>
      <c r="AK421" s="6">
        <f t="shared" si="181"/>
        <v>8.1218547002981367E-4</v>
      </c>
      <c r="AL421" s="6">
        <f t="shared" si="182"/>
        <v>3.5855948048668651E-5</v>
      </c>
      <c r="AM421" s="6">
        <f t="shared" si="183"/>
        <v>-2.8050729446326139E-3</v>
      </c>
      <c r="AN421" s="6"/>
      <c r="AO421" s="6"/>
      <c r="AP421" s="6"/>
    </row>
    <row r="422" spans="1:42" x14ac:dyDescent="0.35">
      <c r="A422" s="7">
        <v>45138</v>
      </c>
      <c r="B422">
        <v>52.577100000000002</v>
      </c>
      <c r="C422">
        <v>54.625100000000003</v>
      </c>
      <c r="D422">
        <v>25.27</v>
      </c>
      <c r="E422">
        <v>27.159300000000002</v>
      </c>
      <c r="F422">
        <v>22.972000000000001</v>
      </c>
      <c r="G422">
        <v>30.402699999999999</v>
      </c>
      <c r="H422">
        <v>26.459700000000002</v>
      </c>
      <c r="I422">
        <v>53.941099999999999</v>
      </c>
      <c r="J422">
        <v>51.738100000000003</v>
      </c>
      <c r="K422">
        <v>50.064999999999998</v>
      </c>
      <c r="L422">
        <v>9866.77</v>
      </c>
      <c r="M422">
        <v>4.1773999999999996</v>
      </c>
      <c r="O422" s="6" t="e">
        <f t="shared" si="161"/>
        <v>#DIV/0!</v>
      </c>
      <c r="P422" s="6" t="e">
        <f t="shared" si="162"/>
        <v>#DIV/0!</v>
      </c>
      <c r="Q422" s="6" t="e">
        <f t="shared" si="163"/>
        <v>#DIV/0!</v>
      </c>
      <c r="R422" s="6" t="e">
        <f t="shared" si="164"/>
        <v>#DIV/0!</v>
      </c>
      <c r="S422" s="6" t="e">
        <f t="shared" si="165"/>
        <v>#DIV/0!</v>
      </c>
      <c r="T422" s="6" t="e">
        <f t="shared" si="166"/>
        <v>#DIV/0!</v>
      </c>
      <c r="U422" s="6" t="e">
        <f t="shared" si="167"/>
        <v>#DIV/0!</v>
      </c>
      <c r="V422" s="6" t="e">
        <f t="shared" si="168"/>
        <v>#DIV/0!</v>
      </c>
      <c r="W422" s="6" t="e">
        <f t="shared" si="169"/>
        <v>#DIV/0!</v>
      </c>
      <c r="X422" s="6" t="e">
        <f t="shared" si="170"/>
        <v>#DIV/0!</v>
      </c>
      <c r="Y422" s="6" t="e">
        <f t="shared" si="171"/>
        <v>#DIV/0!</v>
      </c>
      <c r="Z422" s="6" t="e">
        <f t="shared" si="171"/>
        <v>#DIV/0!</v>
      </c>
      <c r="AA422" s="6">
        <f t="shared" si="172"/>
        <v>1.6241409731310164E-4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52E86-7B9A-42D5-9F6C-A6A598E05B80}">
  <dimension ref="A2:AI422"/>
  <sheetViews>
    <sheetView topLeftCell="A407" workbookViewId="0">
      <selection activeCell="A233" sqref="A233:A422"/>
    </sheetView>
  </sheetViews>
  <sheetFormatPr defaultRowHeight="14.5" x14ac:dyDescent="0.35"/>
  <cols>
    <col min="1" max="1" width="10.7265625" bestFit="1" customWidth="1"/>
    <col min="2" max="2" width="10.54296875" bestFit="1" customWidth="1"/>
    <col min="3" max="3" width="10.7265625" bestFit="1" customWidth="1"/>
    <col min="4" max="4" width="14.54296875" bestFit="1" customWidth="1"/>
    <col min="5" max="5" width="10.81640625" bestFit="1" customWidth="1"/>
    <col min="6" max="6" width="10.453125" bestFit="1" customWidth="1"/>
    <col min="13" max="13" width="27.7265625" bestFit="1" customWidth="1"/>
    <col min="14" max="14" width="9.1796875"/>
    <col min="15" max="15" width="10.54296875" bestFit="1" customWidth="1"/>
    <col min="18" max="18" width="10.453125" bestFit="1" customWidth="1"/>
    <col min="20" max="20" width="26.26953125" bestFit="1" customWidth="1"/>
    <col min="21" max="21" width="10.54296875" bestFit="1" customWidth="1"/>
    <col min="22" max="22" width="10.7265625" bestFit="1" customWidth="1"/>
    <col min="23" max="23" width="10.81640625" bestFit="1" customWidth="1"/>
    <col min="24" max="24" width="10.453125" bestFit="1" customWidth="1"/>
  </cols>
  <sheetData>
    <row r="2" spans="1:35" x14ac:dyDescent="0.35">
      <c r="A2" t="s">
        <v>13</v>
      </c>
      <c r="B2" t="s">
        <v>19</v>
      </c>
      <c r="C2" t="s">
        <v>14</v>
      </c>
      <c r="D2" t="s">
        <v>15</v>
      </c>
      <c r="E2" t="s">
        <v>20</v>
      </c>
      <c r="F2" t="s">
        <v>21</v>
      </c>
      <c r="H2" t="s">
        <v>19</v>
      </c>
      <c r="I2" t="s">
        <v>14</v>
      </c>
      <c r="J2" t="s">
        <v>15</v>
      </c>
      <c r="K2" t="s">
        <v>20</v>
      </c>
      <c r="L2" t="s">
        <v>21</v>
      </c>
      <c r="M2" t="s">
        <v>57</v>
      </c>
      <c r="O2" t="s">
        <v>19</v>
      </c>
      <c r="P2" t="s">
        <v>14</v>
      </c>
      <c r="Q2" t="s">
        <v>20</v>
      </c>
      <c r="R2" t="s">
        <v>21</v>
      </c>
      <c r="U2" t="s">
        <v>19</v>
      </c>
      <c r="V2" t="s">
        <v>14</v>
      </c>
      <c r="W2" t="s">
        <v>20</v>
      </c>
      <c r="X2" t="s">
        <v>21</v>
      </c>
    </row>
    <row r="3" spans="1:35" x14ac:dyDescent="0.35">
      <c r="A3" s="7">
        <v>45747</v>
      </c>
      <c r="B3">
        <v>96.31</v>
      </c>
      <c r="C3">
        <v>12360.21</v>
      </c>
      <c r="D3">
        <v>3.9496000000000002</v>
      </c>
      <c r="E3">
        <v>2710.07</v>
      </c>
      <c r="F3">
        <v>3302.34</v>
      </c>
      <c r="H3" s="6">
        <f>B3/B4-1</f>
        <v>-1.6585466984554431E-3</v>
      </c>
      <c r="I3" s="6">
        <f t="shared" ref="I3:L3" si="0">C3/C4-1</f>
        <v>5.6424041930343005E-3</v>
      </c>
      <c r="J3" s="6">
        <f>(1+D3/100)^(1/252)-1</f>
        <v>1.5372602219243525E-4</v>
      </c>
      <c r="K3" s="6">
        <f t="shared" si="0"/>
        <v>-7.1165191740407696E-4</v>
      </c>
      <c r="L3" s="6">
        <f t="shared" si="0"/>
        <v>2.1819947498595837E-3</v>
      </c>
      <c r="M3">
        <v>0.14749999999999799</v>
      </c>
      <c r="O3" s="6">
        <f t="shared" ref="O3:O66" si="1">H3-$J3</f>
        <v>-1.8122727206478784E-3</v>
      </c>
      <c r="P3" s="6">
        <f t="shared" ref="P3:P66" si="2">I3-$J3</f>
        <v>5.4886781708418653E-3</v>
      </c>
      <c r="Q3" s="6">
        <f t="shared" ref="Q3:Q66" si="3">K3-$J3</f>
        <v>-8.6537793959651221E-4</v>
      </c>
      <c r="R3" s="6">
        <f t="shared" ref="R3:R66" si="4">L3-$J3</f>
        <v>2.0282687276671485E-3</v>
      </c>
      <c r="T3" t="s">
        <v>16</v>
      </c>
      <c r="U3" s="6">
        <f>AVERAGE(O3:O231)</f>
        <v>-1.7486575526276987E-4</v>
      </c>
      <c r="V3" s="6">
        <f>AVERAGE(P3:P231)</f>
        <v>4.0738439890813184E-4</v>
      </c>
      <c r="W3" s="6">
        <f>AVERAGE(Q3:Q231)</f>
        <v>2.0602307329313369E-4</v>
      </c>
      <c r="X3" s="6">
        <f>AVERAGE(R3:R231)</f>
        <v>1.6276049323209736E-4</v>
      </c>
    </row>
    <row r="4" spans="1:35" x14ac:dyDescent="0.35">
      <c r="A4" s="7">
        <v>45744</v>
      </c>
      <c r="B4">
        <v>96.47</v>
      </c>
      <c r="C4">
        <v>12290.86</v>
      </c>
      <c r="D4">
        <v>3.9790999999999999</v>
      </c>
      <c r="E4">
        <v>2712</v>
      </c>
      <c r="F4">
        <v>3295.15</v>
      </c>
      <c r="H4" s="6">
        <f t="shared" ref="H4:H67" si="5">B4/B5-1</f>
        <v>-4.1446482229823278E-4</v>
      </c>
      <c r="I4" s="6">
        <f t="shared" ref="I4:I67" si="6">C4/C5-1</f>
        <v>-1.9705804706199537E-2</v>
      </c>
      <c r="J4" s="6">
        <f t="shared" ref="J4:J67" si="7">(1+D4/100)^(1/252)-1</f>
        <v>1.548521924081836E-4</v>
      </c>
      <c r="K4" s="6">
        <f t="shared" ref="K4:K67" si="8">E4/E5-1</f>
        <v>-2.5084411619747948E-3</v>
      </c>
      <c r="L4" s="6">
        <f t="shared" ref="L4:L67" si="9">F4/F5-1</f>
        <v>4.7322411369574713E-3</v>
      </c>
      <c r="M4">
        <v>0.54050000000000153</v>
      </c>
      <c r="O4" s="6">
        <f t="shared" si="1"/>
        <v>-5.6931701470641638E-4</v>
      </c>
      <c r="P4" s="6">
        <f t="shared" si="2"/>
        <v>-1.986065689860772E-2</v>
      </c>
      <c r="Q4" s="6">
        <f t="shared" si="3"/>
        <v>-2.6632933543829784E-3</v>
      </c>
      <c r="R4" s="6">
        <f t="shared" si="4"/>
        <v>4.5773889445492877E-3</v>
      </c>
      <c r="T4" t="s">
        <v>17</v>
      </c>
      <c r="U4" s="6">
        <f>U3*252</f>
        <v>-4.4066170326218006E-2</v>
      </c>
      <c r="V4" s="6">
        <f t="shared" ref="V4:X4" si="10">V3*252</f>
        <v>0.10266086852484922</v>
      </c>
      <c r="W4" s="6">
        <f t="shared" si="10"/>
        <v>5.1917814469869691E-2</v>
      </c>
      <c r="X4" s="6">
        <f t="shared" si="10"/>
        <v>4.1015644294488535E-2</v>
      </c>
    </row>
    <row r="5" spans="1:35" x14ac:dyDescent="0.35">
      <c r="A5" s="7">
        <v>45743</v>
      </c>
      <c r="B5">
        <v>96.51</v>
      </c>
      <c r="C5">
        <v>12537.93</v>
      </c>
      <c r="D5">
        <v>4.0872000000000002</v>
      </c>
      <c r="E5">
        <v>2718.82</v>
      </c>
      <c r="F5">
        <v>3279.63</v>
      </c>
      <c r="H5" s="6">
        <f t="shared" si="5"/>
        <v>-3.1075201988817192E-4</v>
      </c>
      <c r="I5" s="6">
        <f t="shared" si="6"/>
        <v>-3.3029982161424387E-3</v>
      </c>
      <c r="J5" s="6">
        <f t="shared" si="7"/>
        <v>1.5897622021832092E-4</v>
      </c>
      <c r="K5" s="6">
        <f t="shared" si="8"/>
        <v>-1.7293732765932823E-3</v>
      </c>
      <c r="L5" s="6">
        <f t="shared" si="9"/>
        <v>-1.1938298487916832E-3</v>
      </c>
      <c r="M5">
        <v>5.5999999999998273E-2</v>
      </c>
      <c r="O5" s="6">
        <f t="shared" si="1"/>
        <v>-4.6972824010649283E-4</v>
      </c>
      <c r="P5" s="6">
        <f t="shared" si="2"/>
        <v>-3.4619744363607596E-3</v>
      </c>
      <c r="Q5" s="6">
        <f t="shared" si="3"/>
        <v>-1.8883494968116032E-3</v>
      </c>
      <c r="R5" s="6">
        <f t="shared" si="4"/>
        <v>-1.3528060690100041E-3</v>
      </c>
      <c r="T5" t="s">
        <v>18</v>
      </c>
      <c r="U5">
        <f>U4/(_xlfn.STDEV.S(O3:O231)*SQRT(252))</f>
        <v>-4.3648980013842777</v>
      </c>
      <c r="V5">
        <f>V4/(_xlfn.STDEV.S(P3:P231)*SQRT(252))</f>
        <v>0.73144924941285994</v>
      </c>
      <c r="W5">
        <f>W4/(_xlfn.STDEV.S(Q3:Q231)*SQRT(252))</f>
        <v>2.0490953806886854</v>
      </c>
      <c r="X5">
        <f>X4/(_xlfn.STDEV.S(R3:R231)*SQRT(252))</f>
        <v>0.7976522483654207</v>
      </c>
    </row>
    <row r="6" spans="1:35" x14ac:dyDescent="0.35">
      <c r="A6" s="7">
        <v>45742</v>
      </c>
      <c r="B6">
        <v>96.54</v>
      </c>
      <c r="C6">
        <v>12579.48</v>
      </c>
      <c r="D6">
        <v>4.0983999999999998</v>
      </c>
      <c r="E6">
        <v>2723.53</v>
      </c>
      <c r="F6">
        <v>3283.55</v>
      </c>
      <c r="H6" s="6">
        <f t="shared" si="5"/>
        <v>0</v>
      </c>
      <c r="I6" s="6">
        <f t="shared" si="6"/>
        <v>-1.1156782149148614E-2</v>
      </c>
      <c r="J6" s="6">
        <f t="shared" si="7"/>
        <v>1.5940325762708873E-4</v>
      </c>
      <c r="K6" s="6">
        <f t="shared" si="8"/>
        <v>-2.5672577585384992E-3</v>
      </c>
      <c r="L6" s="6">
        <f t="shared" si="9"/>
        <v>-2.8182444887830949E-3</v>
      </c>
      <c r="M6">
        <v>-0.15050000000000008</v>
      </c>
      <c r="O6" s="6">
        <f t="shared" si="1"/>
        <v>-1.5940325762708873E-4</v>
      </c>
      <c r="P6" s="6">
        <f t="shared" si="2"/>
        <v>-1.1316185406775703E-2</v>
      </c>
      <c r="Q6" s="6">
        <f t="shared" si="3"/>
        <v>-2.726661016165588E-3</v>
      </c>
      <c r="R6" s="6">
        <f t="shared" si="4"/>
        <v>-2.9776477464101836E-3</v>
      </c>
      <c r="T6" t="s">
        <v>16</v>
      </c>
      <c r="U6" s="6">
        <f>AVERAGE(O233:O421)</f>
        <v>-6.8292763372975132E-5</v>
      </c>
      <c r="V6" s="6">
        <f t="shared" ref="V6:X6" si="11">AVERAGE(P233:P421)</f>
        <v>4.1197148506766189E-4</v>
      </c>
      <c r="W6" s="6">
        <f t="shared" si="11"/>
        <v>1.8024889257848217E-4</v>
      </c>
      <c r="X6" s="6">
        <f t="shared" si="11"/>
        <v>-7.7145827357797894E-5</v>
      </c>
    </row>
    <row r="7" spans="1:35" x14ac:dyDescent="0.35">
      <c r="A7" s="7">
        <v>45741</v>
      </c>
      <c r="B7">
        <v>96.54</v>
      </c>
      <c r="C7">
        <v>12721.41</v>
      </c>
      <c r="D7">
        <v>4.0682999999999998</v>
      </c>
      <c r="E7">
        <v>2730.54</v>
      </c>
      <c r="F7">
        <v>3292.83</v>
      </c>
      <c r="H7" s="6">
        <f t="shared" si="5"/>
        <v>3.1084861672359132E-4</v>
      </c>
      <c r="I7" s="6">
        <f t="shared" si="6"/>
        <v>1.6140575754020059E-3</v>
      </c>
      <c r="J7" s="6">
        <f t="shared" si="7"/>
        <v>1.5825549079839796E-4</v>
      </c>
      <c r="K7" s="6">
        <f t="shared" si="8"/>
        <v>9.156536485144251E-5</v>
      </c>
      <c r="L7" s="6">
        <f t="shared" si="9"/>
        <v>1.2649490523524154E-3</v>
      </c>
      <c r="M7">
        <v>0.13250000000000206</v>
      </c>
      <c r="O7" s="6">
        <f t="shared" si="1"/>
        <v>1.5259312592519336E-4</v>
      </c>
      <c r="P7" s="6">
        <f t="shared" si="2"/>
        <v>1.4558020846036079E-3</v>
      </c>
      <c r="Q7" s="6">
        <f t="shared" si="3"/>
        <v>-6.6690125946955447E-5</v>
      </c>
      <c r="R7" s="6">
        <f t="shared" si="4"/>
        <v>1.1066935615540174E-3</v>
      </c>
      <c r="T7" t="s">
        <v>17</v>
      </c>
      <c r="U7" s="6">
        <f>U6*252</f>
        <v>-1.7209776369989733E-2</v>
      </c>
      <c r="V7" s="6">
        <f t="shared" ref="V7:X7" si="12">V6*252</f>
        <v>0.1038168142370508</v>
      </c>
      <c r="W7" s="6">
        <f t="shared" si="12"/>
        <v>4.5422720929777505E-2</v>
      </c>
      <c r="X7" s="6">
        <f t="shared" si="12"/>
        <v>-1.9440748494165071E-2</v>
      </c>
    </row>
    <row r="8" spans="1:35" x14ac:dyDescent="0.35">
      <c r="A8" s="7">
        <v>45740</v>
      </c>
      <c r="B8">
        <v>96.51</v>
      </c>
      <c r="C8">
        <v>12700.91</v>
      </c>
      <c r="D8">
        <v>4.0948000000000002</v>
      </c>
      <c r="E8">
        <v>2730.29</v>
      </c>
      <c r="F8">
        <v>3288.67</v>
      </c>
      <c r="H8" s="6">
        <f t="shared" si="5"/>
        <v>5.1834957495344725E-4</v>
      </c>
      <c r="I8" s="6">
        <f t="shared" si="6"/>
        <v>1.7653011596406865E-2</v>
      </c>
      <c r="J8" s="6">
        <f t="shared" si="7"/>
        <v>1.5926600059379403E-4</v>
      </c>
      <c r="K8" s="6">
        <f t="shared" si="8"/>
        <v>2.3495809302138682E-3</v>
      </c>
      <c r="L8" s="6">
        <f t="shared" si="9"/>
        <v>-3.8921466476047328E-3</v>
      </c>
      <c r="M8">
        <v>-0.45900000000000052</v>
      </c>
      <c r="O8" s="6">
        <f t="shared" si="1"/>
        <v>3.5908357435965321E-4</v>
      </c>
      <c r="P8" s="6">
        <f t="shared" si="2"/>
        <v>1.7493745595813071E-2</v>
      </c>
      <c r="Q8" s="6">
        <f t="shared" si="3"/>
        <v>2.1903149296200741E-3</v>
      </c>
      <c r="R8" s="6">
        <f t="shared" si="4"/>
        <v>-4.0514126481985269E-3</v>
      </c>
      <c r="T8" t="s">
        <v>18</v>
      </c>
      <c r="U8">
        <f>U7/(_xlfn.STDEV.S(O233:O421)*SQRT(252))</f>
        <v>-2.1285248652324311</v>
      </c>
      <c r="V8">
        <f>V7/(_xlfn.STDEV.S(P233:P421)*SQRT(252))</f>
        <v>0.86626665292783267</v>
      </c>
      <c r="W8">
        <f>W7/(_xlfn.STDEV.S(Q233:Q421)*SQRT(252))</f>
        <v>1.0956539375138472</v>
      </c>
      <c r="X8">
        <f>X7/(_xlfn.STDEV.S(R233:R421)*SQRT(252))</f>
        <v>-0.28094271182046671</v>
      </c>
    </row>
    <row r="9" spans="1:35" x14ac:dyDescent="0.35">
      <c r="A9" s="7">
        <v>45737</v>
      </c>
      <c r="B9">
        <v>96.46</v>
      </c>
      <c r="C9">
        <v>12480.59</v>
      </c>
      <c r="D9">
        <v>4.0030000000000001</v>
      </c>
      <c r="E9">
        <v>2723.89</v>
      </c>
      <c r="F9">
        <v>3301.52</v>
      </c>
      <c r="H9" s="6">
        <f t="shared" si="5"/>
        <v>1.0368066355614936E-4</v>
      </c>
      <c r="I9" s="6">
        <f t="shared" si="6"/>
        <v>8.5164599433684707E-4</v>
      </c>
      <c r="J9" s="6">
        <f t="shared" si="7"/>
        <v>1.5576434782826887E-4</v>
      </c>
      <c r="K9" s="6">
        <f t="shared" si="8"/>
        <v>-7.1537581075931111E-4</v>
      </c>
      <c r="L9" s="6">
        <f t="shared" si="9"/>
        <v>-1.8080120937263855E-3</v>
      </c>
      <c r="M9">
        <v>4.449999999999843E-2</v>
      </c>
      <c r="O9" s="6">
        <f t="shared" si="1"/>
        <v>-5.2083684272119513E-5</v>
      </c>
      <c r="P9" s="6">
        <f t="shared" si="2"/>
        <v>6.958816465085782E-4</v>
      </c>
      <c r="Q9" s="6">
        <f t="shared" si="3"/>
        <v>-8.7114015858757998E-4</v>
      </c>
      <c r="R9" s="6">
        <f t="shared" si="4"/>
        <v>-1.9637764415546544E-3</v>
      </c>
    </row>
    <row r="10" spans="1:35" x14ac:dyDescent="0.35">
      <c r="A10" s="7">
        <v>45736</v>
      </c>
      <c r="B10">
        <v>96.45</v>
      </c>
      <c r="C10">
        <v>12469.97</v>
      </c>
      <c r="D10">
        <v>4.0118999999999998</v>
      </c>
      <c r="E10">
        <v>2725.84</v>
      </c>
      <c r="F10">
        <v>3307.5</v>
      </c>
      <c r="H10" s="6">
        <f t="shared" si="5"/>
        <v>5.1867219917012264E-4</v>
      </c>
      <c r="I10" s="6">
        <f t="shared" si="6"/>
        <v>-2.0623028328055071E-3</v>
      </c>
      <c r="J10" s="6">
        <f t="shared" si="7"/>
        <v>1.5610396741827515E-4</v>
      </c>
      <c r="K10" s="6">
        <f t="shared" si="8"/>
        <v>1.1459129106188293E-3</v>
      </c>
      <c r="L10" s="6">
        <f t="shared" si="9"/>
        <v>7.6248570339298993E-4</v>
      </c>
      <c r="M10">
        <v>4.3999999999999595E-2</v>
      </c>
      <c r="O10" s="6">
        <f t="shared" si="1"/>
        <v>3.6256823175184749E-4</v>
      </c>
      <c r="P10" s="6">
        <f t="shared" si="2"/>
        <v>-2.2184068002237822E-3</v>
      </c>
      <c r="Q10" s="6">
        <f t="shared" si="3"/>
        <v>9.8980894320055413E-4</v>
      </c>
      <c r="R10" s="6">
        <f t="shared" si="4"/>
        <v>6.0638173597471479E-4</v>
      </c>
    </row>
    <row r="11" spans="1:35" x14ac:dyDescent="0.35">
      <c r="A11" s="7">
        <v>45735</v>
      </c>
      <c r="B11">
        <v>96.4</v>
      </c>
      <c r="C11">
        <v>12495.74</v>
      </c>
      <c r="D11">
        <v>4.0206999999999997</v>
      </c>
      <c r="E11">
        <v>2722.72</v>
      </c>
      <c r="F11">
        <v>3304.98</v>
      </c>
      <c r="H11" s="6">
        <f t="shared" si="5"/>
        <v>-3.1110650212595736E-4</v>
      </c>
      <c r="I11" s="6">
        <f t="shared" si="6"/>
        <v>1.0805555016275559E-2</v>
      </c>
      <c r="J11" s="6">
        <f t="shared" si="7"/>
        <v>1.5643974260015625E-4</v>
      </c>
      <c r="K11" s="6">
        <f t="shared" si="8"/>
        <v>2.5628185112085422E-3</v>
      </c>
      <c r="L11" s="6">
        <f t="shared" si="9"/>
        <v>3.7568980231488247E-3</v>
      </c>
      <c r="M11">
        <v>0.26400000000000201</v>
      </c>
      <c r="O11" s="6">
        <f t="shared" si="1"/>
        <v>-4.6754624472611361E-4</v>
      </c>
      <c r="P11" s="6">
        <f t="shared" si="2"/>
        <v>1.0649115273675402E-2</v>
      </c>
      <c r="Q11" s="6">
        <f t="shared" si="3"/>
        <v>2.406378768608386E-3</v>
      </c>
      <c r="R11" s="6">
        <f t="shared" si="4"/>
        <v>3.6004582805486685E-3</v>
      </c>
    </row>
    <row r="12" spans="1:35" ht="15" thickBot="1" x14ac:dyDescent="0.4">
      <c r="A12" s="7">
        <v>45734</v>
      </c>
      <c r="B12">
        <v>96.43</v>
      </c>
      <c r="C12">
        <v>12362.16</v>
      </c>
      <c r="D12">
        <v>4.0735000000000001</v>
      </c>
      <c r="E12">
        <v>2715.76</v>
      </c>
      <c r="F12">
        <v>3292.61</v>
      </c>
      <c r="H12" s="6">
        <f t="shared" si="5"/>
        <v>-3.1100974497189071E-4</v>
      </c>
      <c r="I12" s="6">
        <f t="shared" si="6"/>
        <v>-1.0617199767583685E-2</v>
      </c>
      <c r="J12" s="6">
        <f t="shared" si="7"/>
        <v>1.5845379972301288E-4</v>
      </c>
      <c r="K12" s="6">
        <f t="shared" si="8"/>
        <v>-3.1656985518757619E-4</v>
      </c>
      <c r="L12" s="6">
        <f t="shared" si="9"/>
        <v>1.3868402244490152E-3</v>
      </c>
      <c r="M12">
        <v>8.799999999999919E-2</v>
      </c>
      <c r="O12" s="6">
        <f t="shared" si="1"/>
        <v>-4.6946354469490359E-4</v>
      </c>
      <c r="P12" s="6">
        <f t="shared" si="2"/>
        <v>-1.0775653567306698E-2</v>
      </c>
      <c r="Q12" s="6">
        <f t="shared" si="3"/>
        <v>-4.7502365491058907E-4</v>
      </c>
      <c r="R12" s="6">
        <f t="shared" si="4"/>
        <v>1.2283864247260023E-3</v>
      </c>
    </row>
    <row r="13" spans="1:35" x14ac:dyDescent="0.35">
      <c r="A13" s="7">
        <v>45733</v>
      </c>
      <c r="B13">
        <v>96.46</v>
      </c>
      <c r="C13">
        <v>12494.82</v>
      </c>
      <c r="D13">
        <v>4.0911</v>
      </c>
      <c r="E13">
        <v>2716.62</v>
      </c>
      <c r="F13">
        <v>3288.05</v>
      </c>
      <c r="H13" s="6">
        <f t="shared" si="5"/>
        <v>-4.1450777202078903E-4</v>
      </c>
      <c r="I13" s="6">
        <f t="shared" si="6"/>
        <v>6.487689982826117E-3</v>
      </c>
      <c r="J13" s="6">
        <f t="shared" si="7"/>
        <v>1.5912492593828098E-4</v>
      </c>
      <c r="K13" s="6">
        <f t="shared" si="8"/>
        <v>1.6518321325595942E-3</v>
      </c>
      <c r="L13" s="6">
        <f t="shared" si="9"/>
        <v>1.9074956045328495E-3</v>
      </c>
      <c r="M13">
        <v>-9.0000000000012292E-3</v>
      </c>
      <c r="O13" s="6">
        <f t="shared" si="1"/>
        <v>-5.7363269795907001E-4</v>
      </c>
      <c r="P13" s="6">
        <f t="shared" si="2"/>
        <v>6.328565056887836E-3</v>
      </c>
      <c r="Q13" s="6">
        <f t="shared" si="3"/>
        <v>1.4927072066213132E-3</v>
      </c>
      <c r="R13" s="6">
        <f t="shared" si="4"/>
        <v>1.7483706785945685E-3</v>
      </c>
      <c r="AC13" s="9"/>
      <c r="AD13" s="9" t="s">
        <v>19</v>
      </c>
      <c r="AE13" s="9" t="s">
        <v>14</v>
      </c>
      <c r="AF13" s="9" t="s">
        <v>15</v>
      </c>
      <c r="AG13" s="9" t="s">
        <v>20</v>
      </c>
      <c r="AH13" s="9" t="s">
        <v>21</v>
      </c>
      <c r="AI13" s="9" t="s">
        <v>57</v>
      </c>
    </row>
    <row r="14" spans="1:35" x14ac:dyDescent="0.35">
      <c r="A14" s="7">
        <v>45730</v>
      </c>
      <c r="B14">
        <v>96.5</v>
      </c>
      <c r="C14">
        <v>12414.28</v>
      </c>
      <c r="D14">
        <v>4.0892999999999997</v>
      </c>
      <c r="E14">
        <v>2712.14</v>
      </c>
      <c r="F14">
        <v>3281.79</v>
      </c>
      <c r="H14" s="6">
        <f t="shared" si="5"/>
        <v>-9.3177347551509637E-4</v>
      </c>
      <c r="I14" s="6">
        <f t="shared" si="6"/>
        <v>2.1471481478738896E-2</v>
      </c>
      <c r="J14" s="6">
        <f t="shared" si="7"/>
        <v>1.590562932185513E-4</v>
      </c>
      <c r="K14" s="6">
        <f t="shared" si="8"/>
        <v>2.506135967117018E-3</v>
      </c>
      <c r="L14" s="6">
        <f t="shared" si="9"/>
        <v>-9.1938346510145319E-4</v>
      </c>
      <c r="M14">
        <v>-0.29900000000000038</v>
      </c>
      <c r="O14" s="6">
        <f t="shared" si="1"/>
        <v>-1.0908297687336477E-3</v>
      </c>
      <c r="P14" s="6">
        <f t="shared" si="2"/>
        <v>2.1312425185520345E-2</v>
      </c>
      <c r="Q14" s="6">
        <f t="shared" si="3"/>
        <v>2.3470796738984667E-3</v>
      </c>
      <c r="R14" s="6">
        <f t="shared" si="4"/>
        <v>-1.0784397583200045E-3</v>
      </c>
      <c r="AC14" t="s">
        <v>19</v>
      </c>
      <c r="AD14">
        <v>1</v>
      </c>
    </row>
    <row r="15" spans="1:35" x14ac:dyDescent="0.35">
      <c r="A15" s="7">
        <v>45729</v>
      </c>
      <c r="B15">
        <v>96.59</v>
      </c>
      <c r="C15">
        <v>12153.33</v>
      </c>
      <c r="D15">
        <v>4.0294999999999996</v>
      </c>
      <c r="E15">
        <v>2705.36</v>
      </c>
      <c r="F15">
        <v>3284.81</v>
      </c>
      <c r="H15" s="6">
        <f t="shared" si="5"/>
        <v>-9.3090608191981339E-4</v>
      </c>
      <c r="I15" s="6">
        <f t="shared" si="6"/>
        <v>-1.3808577108775921E-2</v>
      </c>
      <c r="J15" s="6">
        <f t="shared" si="7"/>
        <v>1.5677548949000197E-4</v>
      </c>
      <c r="K15" s="6">
        <f t="shared" si="8"/>
        <v>-4.7420215211992911E-3</v>
      </c>
      <c r="L15" s="6">
        <f t="shared" si="9"/>
        <v>1.8238213021108951E-3</v>
      </c>
      <c r="M15">
        <v>0.20199999999999996</v>
      </c>
      <c r="O15" s="6">
        <f t="shared" si="1"/>
        <v>-1.0876815714098154E-3</v>
      </c>
      <c r="P15" s="6">
        <f t="shared" si="2"/>
        <v>-1.3965352598265923E-2</v>
      </c>
      <c r="Q15" s="6">
        <f t="shared" si="3"/>
        <v>-4.8987970106892931E-3</v>
      </c>
      <c r="R15" s="6">
        <f t="shared" si="4"/>
        <v>1.6670458126208931E-3</v>
      </c>
      <c r="AC15" t="s">
        <v>14</v>
      </c>
      <c r="AD15">
        <v>0.28584075174289947</v>
      </c>
      <c r="AE15">
        <v>1</v>
      </c>
    </row>
    <row r="16" spans="1:35" x14ac:dyDescent="0.35">
      <c r="A16" s="7">
        <v>45728</v>
      </c>
      <c r="B16">
        <v>96.68</v>
      </c>
      <c r="C16">
        <v>12323.5</v>
      </c>
      <c r="D16">
        <v>4.0698999999999996</v>
      </c>
      <c r="E16">
        <v>2718.25</v>
      </c>
      <c r="F16">
        <v>3278.83</v>
      </c>
      <c r="H16" s="6">
        <f t="shared" si="5"/>
        <v>-3.1020576982720982E-4</v>
      </c>
      <c r="I16" s="6">
        <f t="shared" si="6"/>
        <v>4.9081365471475014E-3</v>
      </c>
      <c r="J16" s="6">
        <f t="shared" si="7"/>
        <v>1.5831650998010538E-4</v>
      </c>
      <c r="K16" s="6">
        <f t="shared" si="8"/>
        <v>-8.8284304889718612E-5</v>
      </c>
      <c r="L16" s="6">
        <f t="shared" si="9"/>
        <v>-2.3914637522858273E-3</v>
      </c>
      <c r="M16">
        <v>-0.17549999999999955</v>
      </c>
      <c r="O16" s="6">
        <f t="shared" si="1"/>
        <v>-4.685222798073152E-4</v>
      </c>
      <c r="P16" s="6">
        <f t="shared" si="2"/>
        <v>4.749820037167396E-3</v>
      </c>
      <c r="Q16" s="6">
        <f t="shared" si="3"/>
        <v>-2.4660081486982399E-4</v>
      </c>
      <c r="R16" s="6">
        <f t="shared" si="4"/>
        <v>-2.5497802622659327E-3</v>
      </c>
      <c r="AC16" t="s">
        <v>15</v>
      </c>
      <c r="AD16">
        <v>2.3466153317037192E-2</v>
      </c>
      <c r="AE16">
        <v>1.9016709823340767E-2</v>
      </c>
      <c r="AF16">
        <v>1</v>
      </c>
    </row>
    <row r="17" spans="1:35" x14ac:dyDescent="0.35">
      <c r="A17" s="7">
        <v>45727</v>
      </c>
      <c r="B17">
        <v>96.71</v>
      </c>
      <c r="C17">
        <v>12263.31</v>
      </c>
      <c r="D17">
        <v>4.0347999999999997</v>
      </c>
      <c r="E17">
        <v>2718.49</v>
      </c>
      <c r="F17">
        <v>3286.69</v>
      </c>
      <c r="H17" s="6">
        <f t="shared" si="5"/>
        <v>-1.4455343314403457E-3</v>
      </c>
      <c r="I17" s="6">
        <f t="shared" si="6"/>
        <v>-7.5570399516375897E-3</v>
      </c>
      <c r="J17" s="6">
        <f t="shared" si="7"/>
        <v>1.5697768703581971E-4</v>
      </c>
      <c r="K17" s="6">
        <f t="shared" si="8"/>
        <v>-2.3194277766156457E-3</v>
      </c>
      <c r="L17" s="6">
        <f t="shared" si="9"/>
        <v>-4.7631736726401197E-3</v>
      </c>
      <c r="M17">
        <v>-0.34099999999999797</v>
      </c>
      <c r="O17" s="6">
        <f t="shared" si="1"/>
        <v>-1.6025120184761654E-3</v>
      </c>
      <c r="P17" s="6">
        <f t="shared" si="2"/>
        <v>-7.7140176386734094E-3</v>
      </c>
      <c r="Q17" s="6">
        <f t="shared" si="3"/>
        <v>-2.4764054636514654E-3</v>
      </c>
      <c r="R17" s="6">
        <f t="shared" si="4"/>
        <v>-4.9201513596759394E-3</v>
      </c>
      <c r="AC17" t="s">
        <v>20</v>
      </c>
      <c r="AD17">
        <v>0.43403022751386489</v>
      </c>
      <c r="AE17">
        <v>0.58159729069715393</v>
      </c>
      <c r="AF17">
        <v>-5.7286244119584565E-2</v>
      </c>
      <c r="AG17">
        <v>1</v>
      </c>
    </row>
    <row r="18" spans="1:35" x14ac:dyDescent="0.35">
      <c r="A18" s="7">
        <v>45726</v>
      </c>
      <c r="B18">
        <v>96.85</v>
      </c>
      <c r="C18">
        <v>12356.69</v>
      </c>
      <c r="D18">
        <v>3.9666000000000001</v>
      </c>
      <c r="E18">
        <v>2724.81</v>
      </c>
      <c r="F18">
        <v>3302.42</v>
      </c>
      <c r="H18" s="6">
        <f t="shared" si="5"/>
        <v>-6.1913115261580387E-4</v>
      </c>
      <c r="I18" s="6">
        <f t="shared" si="6"/>
        <v>-2.6794729422142338E-2</v>
      </c>
      <c r="J18" s="6">
        <f t="shared" si="7"/>
        <v>1.5437504049797823E-4</v>
      </c>
      <c r="K18" s="6">
        <f t="shared" si="8"/>
        <v>-2.0144232706176268E-3</v>
      </c>
      <c r="L18" s="6">
        <f t="shared" si="9"/>
        <v>3.8391508272563879E-3</v>
      </c>
      <c r="M18">
        <v>0.59500000000000108</v>
      </c>
      <c r="O18" s="6">
        <f t="shared" si="1"/>
        <v>-7.735061931137821E-4</v>
      </c>
      <c r="P18" s="6">
        <f t="shared" si="2"/>
        <v>-2.6949104462640316E-2</v>
      </c>
      <c r="Q18" s="6">
        <f t="shared" si="3"/>
        <v>-2.1687983111156051E-3</v>
      </c>
      <c r="R18" s="6">
        <f t="shared" si="4"/>
        <v>3.6847757867584097E-3</v>
      </c>
      <c r="AC18" t="s">
        <v>21</v>
      </c>
      <c r="AD18">
        <v>-1.595942233292362E-2</v>
      </c>
      <c r="AE18">
        <v>0.13373060559450653</v>
      </c>
      <c r="AF18">
        <v>-6.5848061003737648E-2</v>
      </c>
      <c r="AG18">
        <v>0.49162735867999391</v>
      </c>
      <c r="AH18">
        <v>1</v>
      </c>
    </row>
    <row r="19" spans="1:35" ht="15" thickBot="1" x14ac:dyDescent="0.4">
      <c r="A19" s="7">
        <v>45723</v>
      </c>
      <c r="B19">
        <v>96.91</v>
      </c>
      <c r="C19">
        <v>12696.9</v>
      </c>
      <c r="D19">
        <v>4.0856000000000003</v>
      </c>
      <c r="E19">
        <v>2730.31</v>
      </c>
      <c r="F19">
        <v>3289.79</v>
      </c>
      <c r="H19" s="6">
        <f t="shared" si="5"/>
        <v>-4.1258380608566458E-4</v>
      </c>
      <c r="I19" s="6">
        <f t="shared" si="6"/>
        <v>5.6703558170057011E-3</v>
      </c>
      <c r="J19" s="6">
        <f t="shared" si="7"/>
        <v>1.5891521113808871E-4</v>
      </c>
      <c r="K19" s="6">
        <f t="shared" si="8"/>
        <v>2.747695599290001E-4</v>
      </c>
      <c r="L19" s="6">
        <f t="shared" si="9"/>
        <v>-1.5084558511091473E-3</v>
      </c>
      <c r="M19">
        <v>-0.14900000000000357</v>
      </c>
      <c r="O19" s="6">
        <f t="shared" si="1"/>
        <v>-5.7149901722375329E-4</v>
      </c>
      <c r="P19" s="6">
        <f t="shared" si="2"/>
        <v>5.5114406058676124E-3</v>
      </c>
      <c r="Q19" s="6">
        <f t="shared" si="3"/>
        <v>1.1585434879091139E-4</v>
      </c>
      <c r="R19" s="6">
        <f t="shared" si="4"/>
        <v>-1.667371062247236E-3</v>
      </c>
      <c r="AC19" s="10" t="s">
        <v>57</v>
      </c>
      <c r="AD19" s="10">
        <v>-6.0090131925590595E-2</v>
      </c>
      <c r="AE19" s="10">
        <v>-3.1195702960880485E-2</v>
      </c>
      <c r="AF19" s="10">
        <v>-5.1640026933208696E-2</v>
      </c>
      <c r="AG19" s="10">
        <v>0.32749893734097529</v>
      </c>
      <c r="AH19" s="10">
        <v>0.90226704202643271</v>
      </c>
      <c r="AI19" s="10">
        <v>1</v>
      </c>
    </row>
    <row r="20" spans="1:35" x14ac:dyDescent="0.35">
      <c r="A20" s="7">
        <v>45722</v>
      </c>
      <c r="B20">
        <v>96.95</v>
      </c>
      <c r="C20">
        <v>12625.31</v>
      </c>
      <c r="D20">
        <v>4.0557999999999996</v>
      </c>
      <c r="E20">
        <v>2729.56</v>
      </c>
      <c r="F20">
        <v>3294.76</v>
      </c>
      <c r="H20" s="6">
        <f t="shared" si="5"/>
        <v>-1.0313531353123295E-4</v>
      </c>
      <c r="I20" s="6">
        <f t="shared" si="6"/>
        <v>-1.7790584868978443E-2</v>
      </c>
      <c r="J20" s="6">
        <f t="shared" si="7"/>
        <v>1.577787462712088E-4</v>
      </c>
      <c r="K20" s="6">
        <f t="shared" si="8"/>
        <v>-2.3574475239491743E-3</v>
      </c>
      <c r="L20" s="6">
        <f t="shared" si="9"/>
        <v>-1.7209826568578279E-3</v>
      </c>
      <c r="M20">
        <v>0.11350000000000193</v>
      </c>
      <c r="O20" s="6">
        <f t="shared" si="1"/>
        <v>-2.6091405980244176E-4</v>
      </c>
      <c r="P20" s="6">
        <f t="shared" si="2"/>
        <v>-1.7948363615249652E-2</v>
      </c>
      <c r="Q20" s="6">
        <f t="shared" si="3"/>
        <v>-2.5152262702203831E-3</v>
      </c>
      <c r="R20" s="6">
        <f t="shared" si="4"/>
        <v>-1.8787614031290367E-3</v>
      </c>
    </row>
    <row r="21" spans="1:35" x14ac:dyDescent="0.35">
      <c r="A21" s="7">
        <v>45721</v>
      </c>
      <c r="B21">
        <v>96.96</v>
      </c>
      <c r="C21">
        <v>12853.99</v>
      </c>
      <c r="D21">
        <v>4.0785</v>
      </c>
      <c r="E21">
        <v>2736.01</v>
      </c>
      <c r="F21">
        <v>3300.44</v>
      </c>
      <c r="H21" s="6">
        <f t="shared" si="5"/>
        <v>0</v>
      </c>
      <c r="I21" s="6">
        <f t="shared" si="6"/>
        <v>1.1180897209377649E-2</v>
      </c>
      <c r="J21" s="6">
        <f t="shared" si="7"/>
        <v>1.5864447207469823E-4</v>
      </c>
      <c r="K21" s="6">
        <f t="shared" si="8"/>
        <v>9.1457503356484615E-4</v>
      </c>
      <c r="L21" s="6">
        <f t="shared" si="9"/>
        <v>-2.604969387076661E-3</v>
      </c>
      <c r="M21">
        <v>-0.16599999999999948</v>
      </c>
      <c r="O21" s="6">
        <f t="shared" si="1"/>
        <v>-1.5864447207469823E-4</v>
      </c>
      <c r="P21" s="6">
        <f t="shared" si="2"/>
        <v>1.1022252737302951E-2</v>
      </c>
      <c r="Q21" s="6">
        <f t="shared" si="3"/>
        <v>7.5593056149014792E-4</v>
      </c>
      <c r="R21" s="6">
        <f t="shared" si="4"/>
        <v>-2.7636138591513593E-3</v>
      </c>
    </row>
    <row r="22" spans="1:35" x14ac:dyDescent="0.35">
      <c r="A22" s="7">
        <v>45720</v>
      </c>
      <c r="B22">
        <v>96.96</v>
      </c>
      <c r="C22">
        <v>12711.86</v>
      </c>
      <c r="D22">
        <v>4.0453000000000001</v>
      </c>
      <c r="E22">
        <v>2733.51</v>
      </c>
      <c r="F22">
        <v>3309.06</v>
      </c>
      <c r="H22" s="6">
        <f t="shared" si="5"/>
        <v>-1.7502316483064551E-3</v>
      </c>
      <c r="I22" s="6">
        <f t="shared" si="6"/>
        <v>-1.2206901106927903E-2</v>
      </c>
      <c r="J22" s="6">
        <f t="shared" si="7"/>
        <v>1.5737823678363405E-4</v>
      </c>
      <c r="K22" s="6">
        <f t="shared" si="8"/>
        <v>-1.4465911955198196E-3</v>
      </c>
      <c r="L22" s="6">
        <f t="shared" si="9"/>
        <v>-2.9017473762237289E-3</v>
      </c>
      <c r="M22">
        <v>-0.41850000000000165</v>
      </c>
      <c r="O22" s="6">
        <f t="shared" si="1"/>
        <v>-1.9076098850900891E-3</v>
      </c>
      <c r="P22" s="6">
        <f t="shared" si="2"/>
        <v>-1.2364279343711537E-2</v>
      </c>
      <c r="Q22" s="6">
        <f t="shared" si="3"/>
        <v>-1.6039694323034537E-3</v>
      </c>
      <c r="R22" s="6">
        <f t="shared" si="4"/>
        <v>-3.059125613007363E-3</v>
      </c>
    </row>
    <row r="23" spans="1:35" x14ac:dyDescent="0.35">
      <c r="A23" s="7">
        <v>45719</v>
      </c>
      <c r="B23">
        <v>97.13</v>
      </c>
      <c r="C23">
        <v>12868.95</v>
      </c>
      <c r="D23">
        <v>3.9615999999999998</v>
      </c>
      <c r="E23">
        <v>2737.47</v>
      </c>
      <c r="F23">
        <v>3318.69</v>
      </c>
      <c r="H23" s="6">
        <f t="shared" si="5"/>
        <v>-2.0586721564597177E-4</v>
      </c>
      <c r="I23" s="6">
        <f t="shared" si="6"/>
        <v>-1.7503905110770712E-2</v>
      </c>
      <c r="J23" s="6">
        <f t="shared" si="7"/>
        <v>1.5418416373425003E-4</v>
      </c>
      <c r="K23" s="6">
        <f t="shared" si="8"/>
        <v>-2.1548103401680674E-4</v>
      </c>
      <c r="L23" s="6">
        <f t="shared" si="9"/>
        <v>2.5435991626061583E-3</v>
      </c>
      <c r="M23">
        <v>0.28750000000000053</v>
      </c>
      <c r="O23" s="6">
        <f t="shared" si="1"/>
        <v>-3.600513793802218E-4</v>
      </c>
      <c r="P23" s="6">
        <f t="shared" si="2"/>
        <v>-1.7658089274504962E-2</v>
      </c>
      <c r="Q23" s="6">
        <f t="shared" si="3"/>
        <v>-3.6966519775105677E-4</v>
      </c>
      <c r="R23" s="6">
        <f t="shared" si="4"/>
        <v>2.3894149988719082E-3</v>
      </c>
    </row>
    <row r="24" spans="1:35" x14ac:dyDescent="0.35">
      <c r="A24" s="7">
        <v>45716</v>
      </c>
      <c r="B24">
        <v>97.15</v>
      </c>
      <c r="C24">
        <v>13098.22</v>
      </c>
      <c r="D24">
        <v>4.0190999999999999</v>
      </c>
      <c r="E24">
        <v>2738.06</v>
      </c>
      <c r="F24">
        <v>3310.27</v>
      </c>
      <c r="H24" s="6">
        <f t="shared" si="5"/>
        <v>-8.2279131955154128E-4</v>
      </c>
      <c r="I24" s="6">
        <f t="shared" si="6"/>
        <v>1.5980205085245336E-2</v>
      </c>
      <c r="J24" s="6">
        <f t="shared" si="7"/>
        <v>1.563786946716661E-4</v>
      </c>
      <c r="K24" s="6">
        <f t="shared" si="8"/>
        <v>2.9957183147999444E-4</v>
      </c>
      <c r="L24" s="6">
        <f t="shared" si="9"/>
        <v>3.0543695969020845E-3</v>
      </c>
      <c r="M24">
        <v>0.27050000000000018</v>
      </c>
      <c r="O24" s="6">
        <f t="shared" si="1"/>
        <v>-9.7917001422320737E-4</v>
      </c>
      <c r="P24" s="6">
        <f t="shared" si="2"/>
        <v>1.582382639057367E-2</v>
      </c>
      <c r="Q24" s="6">
        <f t="shared" si="3"/>
        <v>1.4319313680832835E-4</v>
      </c>
      <c r="R24" s="6">
        <f t="shared" si="4"/>
        <v>2.8979909022304184E-3</v>
      </c>
    </row>
    <row r="25" spans="1:35" x14ac:dyDescent="0.35">
      <c r="A25" s="7">
        <v>45715</v>
      </c>
      <c r="B25">
        <v>97.23</v>
      </c>
      <c r="C25">
        <v>12892.2</v>
      </c>
      <c r="D25">
        <v>4.0731999999999999</v>
      </c>
      <c r="E25">
        <v>2737.24</v>
      </c>
      <c r="F25">
        <v>3300.19</v>
      </c>
      <c r="H25" s="6">
        <f t="shared" si="5"/>
        <v>-3.0845157310299687E-4</v>
      </c>
      <c r="I25" s="6">
        <f t="shared" si="6"/>
        <v>-1.5855834124051116E-2</v>
      </c>
      <c r="J25" s="6">
        <f t="shared" si="7"/>
        <v>1.5844235909190374E-4</v>
      </c>
      <c r="K25" s="6">
        <f t="shared" si="8"/>
        <v>-9.1324534518877343E-5</v>
      </c>
      <c r="L25" s="6">
        <f t="shared" si="9"/>
        <v>-2.318719655608148E-3</v>
      </c>
      <c r="M25">
        <v>5.1999999999998714E-2</v>
      </c>
      <c r="O25" s="6">
        <f t="shared" si="1"/>
        <v>-4.6689393219490061E-4</v>
      </c>
      <c r="P25" s="6">
        <f t="shared" si="2"/>
        <v>-1.601427648314302E-2</v>
      </c>
      <c r="Q25" s="6">
        <f t="shared" si="3"/>
        <v>-2.4976689361078108E-4</v>
      </c>
      <c r="R25" s="6">
        <f t="shared" si="4"/>
        <v>-2.4771620147000517E-3</v>
      </c>
    </row>
    <row r="26" spans="1:35" ht="15" thickBot="1" x14ac:dyDescent="0.4">
      <c r="A26" s="7">
        <v>45714</v>
      </c>
      <c r="B26">
        <v>97.26</v>
      </c>
      <c r="C26">
        <v>13099.91</v>
      </c>
      <c r="D26">
        <v>4.0835999999999997</v>
      </c>
      <c r="E26">
        <v>2737.49</v>
      </c>
      <c r="F26">
        <v>3307.86</v>
      </c>
      <c r="H26" s="6">
        <f t="shared" si="5"/>
        <v>0</v>
      </c>
      <c r="I26" s="6">
        <f t="shared" si="6"/>
        <v>1.5727772115270433E-4</v>
      </c>
      <c r="J26" s="6">
        <f t="shared" si="7"/>
        <v>1.588389484743491E-4</v>
      </c>
      <c r="K26" s="6">
        <f t="shared" si="8"/>
        <v>1.6612085841307689E-3</v>
      </c>
      <c r="L26" s="6">
        <f t="shared" si="9"/>
        <v>1.9749556240800104E-3</v>
      </c>
      <c r="M26">
        <v>0.22800000000000153</v>
      </c>
      <c r="O26" s="6">
        <f t="shared" si="1"/>
        <v>-1.588389484743491E-4</v>
      </c>
      <c r="P26" s="6">
        <f t="shared" si="2"/>
        <v>-1.5612273216447647E-6</v>
      </c>
      <c r="Q26" s="6">
        <f t="shared" si="3"/>
        <v>1.5023696356564198E-3</v>
      </c>
      <c r="R26" s="6">
        <f t="shared" si="4"/>
        <v>1.8161166756056613E-3</v>
      </c>
    </row>
    <row r="27" spans="1:35" x14ac:dyDescent="0.35">
      <c r="A27" s="7">
        <v>45713</v>
      </c>
      <c r="B27">
        <v>97.26</v>
      </c>
      <c r="C27">
        <v>13097.85</v>
      </c>
      <c r="D27">
        <v>4.1292</v>
      </c>
      <c r="E27">
        <v>2732.95</v>
      </c>
      <c r="F27">
        <v>3301.34</v>
      </c>
      <c r="H27" s="6">
        <f t="shared" si="5"/>
        <v>-1.0280662074624303E-4</v>
      </c>
      <c r="I27" s="6">
        <f t="shared" si="6"/>
        <v>-4.6628938971259304E-3</v>
      </c>
      <c r="J27" s="6">
        <f t="shared" si="7"/>
        <v>1.6057737457897403E-4</v>
      </c>
      <c r="K27" s="6">
        <f t="shared" si="8"/>
        <v>1.3336704148667611E-3</v>
      </c>
      <c r="L27" s="6">
        <f t="shared" si="9"/>
        <v>5.7671040485498537E-3</v>
      </c>
      <c r="M27">
        <v>0.52999999999999936</v>
      </c>
      <c r="O27" s="6">
        <f t="shared" si="1"/>
        <v>-2.6338399532521706E-4</v>
      </c>
      <c r="P27" s="6">
        <f t="shared" si="2"/>
        <v>-4.8234712717049044E-3</v>
      </c>
      <c r="Q27" s="6">
        <f t="shared" si="3"/>
        <v>1.173093040287787E-3</v>
      </c>
      <c r="R27" s="6">
        <f t="shared" si="4"/>
        <v>5.6065266739708797E-3</v>
      </c>
      <c r="AC27" s="9"/>
      <c r="AD27" s="9" t="s">
        <v>19</v>
      </c>
      <c r="AE27" s="9" t="s">
        <v>14</v>
      </c>
      <c r="AF27" s="9" t="s">
        <v>15</v>
      </c>
      <c r="AG27" s="9" t="s">
        <v>20</v>
      </c>
      <c r="AH27" s="9" t="s">
        <v>21</v>
      </c>
      <c r="AI27" s="9" t="s">
        <v>57</v>
      </c>
    </row>
    <row r="28" spans="1:35" x14ac:dyDescent="0.35">
      <c r="A28" s="7">
        <v>45712</v>
      </c>
      <c r="B28">
        <v>97.27</v>
      </c>
      <c r="C28">
        <v>13159.21</v>
      </c>
      <c r="D28">
        <v>4.2351999999999999</v>
      </c>
      <c r="E28">
        <v>2729.31</v>
      </c>
      <c r="F28">
        <v>3282.41</v>
      </c>
      <c r="H28" s="6">
        <f t="shared" si="5"/>
        <v>-3.0832476875641834E-4</v>
      </c>
      <c r="I28" s="6">
        <f t="shared" si="6"/>
        <v>-4.9332864504763041E-3</v>
      </c>
      <c r="J28" s="6">
        <f t="shared" si="7"/>
        <v>1.6461552457647244E-4</v>
      </c>
      <c r="K28" s="6">
        <f t="shared" si="8"/>
        <v>7.6267861529832892E-4</v>
      </c>
      <c r="L28" s="6">
        <f t="shared" si="9"/>
        <v>2.19527237864936E-3</v>
      </c>
      <c r="M28">
        <v>0.18650000000000055</v>
      </c>
      <c r="O28" s="6">
        <f t="shared" si="1"/>
        <v>-4.7294029333289078E-4</v>
      </c>
      <c r="P28" s="6">
        <f t="shared" si="2"/>
        <v>-5.0979019750527765E-3</v>
      </c>
      <c r="Q28" s="6">
        <f t="shared" si="3"/>
        <v>5.9806309072185648E-4</v>
      </c>
      <c r="R28" s="6">
        <f t="shared" si="4"/>
        <v>2.0306568540728875E-3</v>
      </c>
      <c r="AC28" t="s">
        <v>19</v>
      </c>
      <c r="AD28">
        <v>1</v>
      </c>
    </row>
    <row r="29" spans="1:35" x14ac:dyDescent="0.35">
      <c r="A29" s="7">
        <v>45709</v>
      </c>
      <c r="B29">
        <v>97.3</v>
      </c>
      <c r="C29">
        <v>13224.45</v>
      </c>
      <c r="D29">
        <v>4.2725</v>
      </c>
      <c r="E29">
        <v>2727.23</v>
      </c>
      <c r="F29">
        <v>3275.22</v>
      </c>
      <c r="H29" s="6">
        <f t="shared" si="5"/>
        <v>-3.0822973389499353E-4</v>
      </c>
      <c r="I29" s="6">
        <f t="shared" si="6"/>
        <v>-1.7028231974632657E-2</v>
      </c>
      <c r="J29" s="6">
        <f t="shared" si="7"/>
        <v>1.6603552340987981E-4</v>
      </c>
      <c r="K29" s="6">
        <f t="shared" si="8"/>
        <v>-5.460435662141272E-4</v>
      </c>
      <c r="L29" s="6">
        <f t="shared" si="9"/>
        <v>3.7911641662962126E-3</v>
      </c>
      <c r="M29">
        <v>0.35499999999999865</v>
      </c>
      <c r="O29" s="6">
        <f t="shared" si="1"/>
        <v>-4.7426525730487334E-4</v>
      </c>
      <c r="P29" s="6">
        <f t="shared" si="2"/>
        <v>-1.7194267498042537E-2</v>
      </c>
      <c r="Q29" s="6">
        <f t="shared" si="3"/>
        <v>-7.1207908962400701E-4</v>
      </c>
      <c r="R29" s="6">
        <f t="shared" si="4"/>
        <v>3.6251286428863327E-3</v>
      </c>
      <c r="AC29" t="s">
        <v>14</v>
      </c>
      <c r="AD29">
        <v>0.29667452411286321</v>
      </c>
      <c r="AE29">
        <v>1</v>
      </c>
    </row>
    <row r="30" spans="1:35" x14ac:dyDescent="0.35">
      <c r="A30" s="7">
        <v>45708</v>
      </c>
      <c r="B30">
        <v>97.33</v>
      </c>
      <c r="C30">
        <v>13453.54</v>
      </c>
      <c r="D30">
        <v>4.3434999999999997</v>
      </c>
      <c r="E30">
        <v>2728.72</v>
      </c>
      <c r="F30">
        <v>3262.85</v>
      </c>
      <c r="H30" s="6">
        <f t="shared" si="5"/>
        <v>-3.0813475760071984E-4</v>
      </c>
      <c r="I30" s="6">
        <f t="shared" si="6"/>
        <v>-4.2005019877441319E-3</v>
      </c>
      <c r="J30" s="6">
        <f t="shared" si="7"/>
        <v>1.6873707269726701E-4</v>
      </c>
      <c r="K30" s="6">
        <f t="shared" si="8"/>
        <v>8.1423069869779319E-4</v>
      </c>
      <c r="L30" s="6">
        <f t="shared" si="9"/>
        <v>1.2304991960327971E-3</v>
      </c>
      <c r="M30">
        <v>0.10650000000000048</v>
      </c>
      <c r="O30" s="6">
        <f t="shared" si="1"/>
        <v>-4.7687183029798685E-4</v>
      </c>
      <c r="P30" s="6">
        <f t="shared" si="2"/>
        <v>-4.3692390604413989E-3</v>
      </c>
      <c r="Q30" s="6">
        <f t="shared" si="3"/>
        <v>6.4549362600052618E-4</v>
      </c>
      <c r="R30" s="6">
        <f t="shared" si="4"/>
        <v>1.0617621233355301E-3</v>
      </c>
      <c r="AC30" t="s">
        <v>15</v>
      </c>
      <c r="AD30">
        <v>-0.30069774062090915</v>
      </c>
      <c r="AE30">
        <v>-0.12527659390817494</v>
      </c>
      <c r="AF30">
        <v>1</v>
      </c>
    </row>
    <row r="31" spans="1:35" x14ac:dyDescent="0.35">
      <c r="A31" s="7">
        <v>45707</v>
      </c>
      <c r="B31">
        <v>97.36</v>
      </c>
      <c r="C31">
        <v>13510.29</v>
      </c>
      <c r="D31">
        <v>4.3647999999999998</v>
      </c>
      <c r="E31">
        <v>2726.5</v>
      </c>
      <c r="F31">
        <v>3258.84</v>
      </c>
      <c r="H31" s="6">
        <f t="shared" si="5"/>
        <v>-2.0538098172107055E-4</v>
      </c>
      <c r="I31" s="6">
        <f t="shared" si="6"/>
        <v>2.3942685943485476E-3</v>
      </c>
      <c r="J31" s="6">
        <f t="shared" si="7"/>
        <v>1.695471804539217E-4</v>
      </c>
      <c r="K31" s="6">
        <f t="shared" si="8"/>
        <v>-4.6191747074530998E-4</v>
      </c>
      <c r="L31" s="6">
        <f t="shared" si="9"/>
        <v>1.0044324035423102E-3</v>
      </c>
      <c r="M31">
        <v>0.18650000000000055</v>
      </c>
      <c r="O31" s="6">
        <f t="shared" si="1"/>
        <v>-3.7492816217499225E-4</v>
      </c>
      <c r="P31" s="6">
        <f t="shared" si="2"/>
        <v>2.2247214138946259E-3</v>
      </c>
      <c r="Q31" s="6">
        <f t="shared" si="3"/>
        <v>-6.3146465119923167E-4</v>
      </c>
      <c r="R31" s="6">
        <f t="shared" si="4"/>
        <v>8.3488522308838853E-4</v>
      </c>
      <c r="AC31" t="s">
        <v>20</v>
      </c>
      <c r="AD31">
        <v>0.42918005775227946</v>
      </c>
      <c r="AE31">
        <v>0.57438335921884109</v>
      </c>
      <c r="AF31">
        <v>-0.17759473001922041</v>
      </c>
      <c r="AG31">
        <v>1</v>
      </c>
    </row>
    <row r="32" spans="1:35" x14ac:dyDescent="0.35">
      <c r="A32" s="7">
        <v>45706</v>
      </c>
      <c r="B32">
        <v>97.38</v>
      </c>
      <c r="C32">
        <v>13478.02</v>
      </c>
      <c r="D32">
        <v>4.4020999999999999</v>
      </c>
      <c r="E32">
        <v>2727.76</v>
      </c>
      <c r="F32">
        <v>3255.57</v>
      </c>
      <c r="H32" s="6">
        <f t="shared" si="5"/>
        <v>2.054231717336652E-4</v>
      </c>
      <c r="I32" s="6">
        <f t="shared" si="6"/>
        <v>2.5976151334141662E-3</v>
      </c>
      <c r="J32" s="6">
        <f t="shared" si="7"/>
        <v>1.7096542324268604E-4</v>
      </c>
      <c r="K32" s="6">
        <f t="shared" si="8"/>
        <v>3.5206102391072136E-4</v>
      </c>
      <c r="L32" s="6">
        <f t="shared" si="9"/>
        <v>-3.3918540400715846E-3</v>
      </c>
      <c r="M32">
        <v>-0.37349999999999994</v>
      </c>
      <c r="O32" s="6">
        <f t="shared" si="1"/>
        <v>3.4457748490979156E-5</v>
      </c>
      <c r="P32" s="6">
        <f t="shared" si="2"/>
        <v>2.4266497101714801E-3</v>
      </c>
      <c r="Q32" s="6">
        <f t="shared" si="3"/>
        <v>1.8109560066803532E-4</v>
      </c>
      <c r="R32" s="6">
        <f t="shared" si="4"/>
        <v>-3.5628194633142707E-3</v>
      </c>
      <c r="AC32" t="s">
        <v>21</v>
      </c>
      <c r="AD32">
        <v>0.16391884176316115</v>
      </c>
      <c r="AE32">
        <v>0.35006488363312188</v>
      </c>
      <c r="AF32">
        <v>-0.15202555522077588</v>
      </c>
      <c r="AG32">
        <v>0.77317758124043656</v>
      </c>
      <c r="AH32">
        <v>1</v>
      </c>
    </row>
    <row r="33" spans="1:35" ht="15" thickBot="1" x14ac:dyDescent="0.4">
      <c r="A33" s="7">
        <v>45702</v>
      </c>
      <c r="B33">
        <v>97.36</v>
      </c>
      <c r="C33">
        <v>13443.1</v>
      </c>
      <c r="D33">
        <v>4.3273999999999999</v>
      </c>
      <c r="E33">
        <v>2726.8</v>
      </c>
      <c r="F33">
        <v>3266.65</v>
      </c>
      <c r="H33" s="6">
        <f t="shared" si="5"/>
        <v>-1.0270103728049484E-4</v>
      </c>
      <c r="I33" s="6">
        <f t="shared" si="6"/>
        <v>1.6144716176635932E-4</v>
      </c>
      <c r="J33" s="6">
        <f t="shared" si="7"/>
        <v>1.6812462841420128E-4</v>
      </c>
      <c r="K33" s="6">
        <f t="shared" si="8"/>
        <v>2.1463013054217051E-3</v>
      </c>
      <c r="L33" s="6">
        <f t="shared" si="9"/>
        <v>3.2924540761012366E-3</v>
      </c>
      <c r="M33">
        <v>0.31000000000000139</v>
      </c>
      <c r="O33" s="6">
        <f t="shared" si="1"/>
        <v>-2.7082566569469613E-4</v>
      </c>
      <c r="P33" s="6">
        <f t="shared" si="2"/>
        <v>-6.6774666478419675E-6</v>
      </c>
      <c r="Q33" s="6">
        <f t="shared" si="3"/>
        <v>1.9781766770075038E-3</v>
      </c>
      <c r="R33" s="6">
        <f t="shared" si="4"/>
        <v>3.1243294476870354E-3</v>
      </c>
      <c r="AC33" s="10" t="s">
        <v>57</v>
      </c>
      <c r="AD33" s="10">
        <v>5.6068876355179743E-2</v>
      </c>
      <c r="AE33" s="10">
        <v>0.20943618390282184</v>
      </c>
      <c r="AF33" s="10">
        <v>-0.14435447316737932</v>
      </c>
      <c r="AG33" s="10">
        <v>0.62130281350667915</v>
      </c>
      <c r="AH33" s="10">
        <v>0.88714332105756721</v>
      </c>
      <c r="AI33" s="10">
        <v>1</v>
      </c>
    </row>
    <row r="34" spans="1:35" x14ac:dyDescent="0.35">
      <c r="A34" s="7">
        <v>45701</v>
      </c>
      <c r="B34">
        <v>97.37</v>
      </c>
      <c r="C34">
        <v>13440.93</v>
      </c>
      <c r="D34">
        <v>4.3894000000000002</v>
      </c>
      <c r="E34">
        <v>2720.96</v>
      </c>
      <c r="F34">
        <v>3255.93</v>
      </c>
      <c r="H34" s="6">
        <f t="shared" si="5"/>
        <v>2.0544427324109549E-4</v>
      </c>
      <c r="I34" s="6">
        <f t="shared" si="6"/>
        <v>1.0436697964983033E-2</v>
      </c>
      <c r="J34" s="6">
        <f t="shared" si="7"/>
        <v>1.7048259296070789E-4</v>
      </c>
      <c r="K34" s="6">
        <f t="shared" si="8"/>
        <v>2.0143694139915791E-3</v>
      </c>
      <c r="L34" s="6">
        <f t="shared" si="9"/>
        <v>6.5725406301104794E-3</v>
      </c>
      <c r="M34">
        <v>0.39099999999999913</v>
      </c>
      <c r="O34" s="6">
        <f t="shared" si="1"/>
        <v>3.4961680280387597E-5</v>
      </c>
      <c r="P34" s="6">
        <f t="shared" si="2"/>
        <v>1.0266215372022325E-2</v>
      </c>
      <c r="Q34" s="6">
        <f t="shared" si="3"/>
        <v>1.8438868210308712E-3</v>
      </c>
      <c r="R34" s="6">
        <f t="shared" si="4"/>
        <v>6.4020580371497715E-3</v>
      </c>
    </row>
    <row r="35" spans="1:35" x14ac:dyDescent="0.35">
      <c r="A35" s="7">
        <v>45700</v>
      </c>
      <c r="B35">
        <v>97.35</v>
      </c>
      <c r="C35">
        <v>13302.1</v>
      </c>
      <c r="D35">
        <v>4.4676</v>
      </c>
      <c r="E35">
        <v>2715.49</v>
      </c>
      <c r="F35">
        <v>3234.67</v>
      </c>
      <c r="H35" s="6">
        <f t="shared" si="5"/>
        <v>-6.1595318755780504E-4</v>
      </c>
      <c r="I35" s="6">
        <f t="shared" si="6"/>
        <v>-2.6167803853940352E-3</v>
      </c>
      <c r="J35" s="6">
        <f t="shared" si="7"/>
        <v>1.7345468237772721E-4</v>
      </c>
      <c r="K35" s="6">
        <f t="shared" si="8"/>
        <v>-1.925953696250704E-3</v>
      </c>
      <c r="L35" s="6">
        <f t="shared" si="9"/>
        <v>-4.7873535103669651E-3</v>
      </c>
      <c r="M35">
        <v>-0.48900000000000166</v>
      </c>
      <c r="O35" s="6">
        <f t="shared" si="1"/>
        <v>-7.8940786993553225E-4</v>
      </c>
      <c r="P35" s="6">
        <f t="shared" si="2"/>
        <v>-2.7902350677717624E-3</v>
      </c>
      <c r="Q35" s="6">
        <f t="shared" si="3"/>
        <v>-2.0994083786284312E-3</v>
      </c>
      <c r="R35" s="6">
        <f t="shared" si="4"/>
        <v>-4.9608081927446923E-3</v>
      </c>
    </row>
    <row r="36" spans="1:35" x14ac:dyDescent="0.35">
      <c r="A36" s="7">
        <v>45699</v>
      </c>
      <c r="B36">
        <v>97.41</v>
      </c>
      <c r="C36">
        <v>13337</v>
      </c>
      <c r="D36">
        <v>4.3697999999999997</v>
      </c>
      <c r="E36">
        <v>2720.73</v>
      </c>
      <c r="F36">
        <v>3250.23</v>
      </c>
      <c r="H36" s="6">
        <f t="shared" si="5"/>
        <v>-4.1046690610579972E-4</v>
      </c>
      <c r="I36" s="6">
        <f t="shared" si="6"/>
        <v>3.6378228567790494E-4</v>
      </c>
      <c r="J36" s="6">
        <f t="shared" si="7"/>
        <v>1.6973732272784758E-4</v>
      </c>
      <c r="K36" s="6">
        <f t="shared" si="8"/>
        <v>-5.8038944866678488E-4</v>
      </c>
      <c r="L36" s="6">
        <f t="shared" si="9"/>
        <v>-1.7629155059781798E-3</v>
      </c>
      <c r="M36">
        <v>-0.15949999999999687</v>
      </c>
      <c r="O36" s="6">
        <f t="shared" si="1"/>
        <v>-5.8020422883364731E-4</v>
      </c>
      <c r="P36" s="6">
        <f t="shared" si="2"/>
        <v>1.9404496295005735E-4</v>
      </c>
      <c r="Q36" s="6">
        <f t="shared" si="3"/>
        <v>-7.5012677139463246E-4</v>
      </c>
      <c r="R36" s="6">
        <f t="shared" si="4"/>
        <v>-1.9326528287060274E-3</v>
      </c>
    </row>
    <row r="37" spans="1:35" x14ac:dyDescent="0.35">
      <c r="A37" s="7">
        <v>45698</v>
      </c>
      <c r="B37">
        <v>97.45</v>
      </c>
      <c r="C37">
        <v>13332.15</v>
      </c>
      <c r="D37">
        <v>4.3379000000000003</v>
      </c>
      <c r="E37">
        <v>2722.31</v>
      </c>
      <c r="F37">
        <v>3255.97</v>
      </c>
      <c r="H37" s="6">
        <f t="shared" si="5"/>
        <v>-2.0519134092533697E-4</v>
      </c>
      <c r="I37" s="6">
        <f t="shared" si="6"/>
        <v>6.858067234887022E-3</v>
      </c>
      <c r="J37" s="6">
        <f t="shared" si="7"/>
        <v>1.6852405927503256E-4</v>
      </c>
      <c r="K37" s="6">
        <f t="shared" si="8"/>
        <v>9.7070600477255908E-4</v>
      </c>
      <c r="L37" s="6">
        <f t="shared" si="9"/>
        <v>-5.2209057350149912E-5</v>
      </c>
      <c r="M37">
        <v>5.2999999999996383E-2</v>
      </c>
      <c r="O37" s="6">
        <f t="shared" si="1"/>
        <v>-3.7371540020036953E-4</v>
      </c>
      <c r="P37" s="6">
        <f t="shared" si="2"/>
        <v>6.6895431756119894E-3</v>
      </c>
      <c r="Q37" s="6">
        <f t="shared" si="3"/>
        <v>8.0218194549752653E-4</v>
      </c>
      <c r="R37" s="6">
        <f t="shared" si="4"/>
        <v>-2.2073311662518247E-4</v>
      </c>
    </row>
    <row r="38" spans="1:35" x14ac:dyDescent="0.35">
      <c r="A38" s="7">
        <v>45695</v>
      </c>
      <c r="B38">
        <v>97.47</v>
      </c>
      <c r="C38">
        <v>13241.34</v>
      </c>
      <c r="D38">
        <v>4.3484999999999996</v>
      </c>
      <c r="E38">
        <v>2719.67</v>
      </c>
      <c r="F38">
        <v>3256.14</v>
      </c>
      <c r="H38" s="6">
        <f t="shared" si="5"/>
        <v>-4.1021433699117704E-4</v>
      </c>
      <c r="I38" s="6">
        <f t="shared" si="6"/>
        <v>-9.3977987515485584E-3</v>
      </c>
      <c r="J38" s="6">
        <f t="shared" si="7"/>
        <v>1.6892725363071293E-4</v>
      </c>
      <c r="K38" s="6">
        <f t="shared" si="8"/>
        <v>-1.8021126191926085E-3</v>
      </c>
      <c r="L38" s="6">
        <f t="shared" si="9"/>
        <v>-3.4126141236315854E-3</v>
      </c>
      <c r="M38">
        <v>-0.37049999999999805</v>
      </c>
      <c r="O38" s="6">
        <f t="shared" si="1"/>
        <v>-5.7914159062188997E-4</v>
      </c>
      <c r="P38" s="6">
        <f t="shared" si="2"/>
        <v>-9.5667260051792713E-3</v>
      </c>
      <c r="Q38" s="6">
        <f t="shared" si="3"/>
        <v>-1.9710398728233214E-3</v>
      </c>
      <c r="R38" s="6">
        <f t="shared" si="4"/>
        <v>-3.5815413772622984E-3</v>
      </c>
    </row>
    <row r="39" spans="1:35" x14ac:dyDescent="0.35">
      <c r="A39" s="7">
        <v>45694</v>
      </c>
      <c r="B39">
        <v>97.51</v>
      </c>
      <c r="C39">
        <v>13366.96</v>
      </c>
      <c r="D39">
        <v>4.2744</v>
      </c>
      <c r="E39">
        <v>2724.58</v>
      </c>
      <c r="F39">
        <v>3267.29</v>
      </c>
      <c r="H39" s="6">
        <f t="shared" si="5"/>
        <v>-1.025430680885453E-4</v>
      </c>
      <c r="I39" s="6">
        <f t="shared" si="6"/>
        <v>3.6438228830273367E-3</v>
      </c>
      <c r="J39" s="6">
        <f t="shared" si="7"/>
        <v>1.6610784224724284E-4</v>
      </c>
      <c r="K39" s="6">
        <f t="shared" si="8"/>
        <v>1.8721985852043765E-4</v>
      </c>
      <c r="L39" s="6">
        <f t="shared" si="9"/>
        <v>-9.8455592552848525E-4</v>
      </c>
      <c r="M39">
        <v>-0.13149999999999995</v>
      </c>
      <c r="O39" s="6">
        <f t="shared" si="1"/>
        <v>-2.6865091033578814E-4</v>
      </c>
      <c r="P39" s="6">
        <f t="shared" si="2"/>
        <v>3.4777150407800939E-3</v>
      </c>
      <c r="Q39" s="6">
        <f t="shared" si="3"/>
        <v>2.1112016273194811E-5</v>
      </c>
      <c r="R39" s="6">
        <f t="shared" si="4"/>
        <v>-1.1506637677757281E-3</v>
      </c>
    </row>
    <row r="40" spans="1:35" x14ac:dyDescent="0.35">
      <c r="A40" s="7">
        <v>45693</v>
      </c>
      <c r="B40">
        <v>97.52</v>
      </c>
      <c r="C40">
        <v>13318.43</v>
      </c>
      <c r="D40">
        <v>4.2481</v>
      </c>
      <c r="E40">
        <v>2724.07</v>
      </c>
      <c r="F40">
        <v>3270.51</v>
      </c>
      <c r="H40" s="6">
        <f t="shared" si="5"/>
        <v>-2.050440844783008E-4</v>
      </c>
      <c r="I40" s="6">
        <f t="shared" si="6"/>
        <v>3.918154442220656E-3</v>
      </c>
      <c r="J40" s="6">
        <f t="shared" si="7"/>
        <v>1.6510668061209266E-4</v>
      </c>
      <c r="K40" s="6">
        <f t="shared" si="8"/>
        <v>2.3475819537916998E-3</v>
      </c>
      <c r="L40" s="6">
        <f t="shared" si="9"/>
        <v>5.194230408684497E-3</v>
      </c>
      <c r="M40">
        <v>0.35149999999999793</v>
      </c>
      <c r="O40" s="6">
        <f t="shared" si="1"/>
        <v>-3.7015076509039346E-4</v>
      </c>
      <c r="P40" s="6">
        <f t="shared" si="2"/>
        <v>3.7530477616085633E-3</v>
      </c>
      <c r="Q40" s="6">
        <f t="shared" si="3"/>
        <v>2.1824752731796071E-3</v>
      </c>
      <c r="R40" s="6">
        <f t="shared" si="4"/>
        <v>5.0291237280724044E-3</v>
      </c>
    </row>
    <row r="41" spans="1:35" x14ac:dyDescent="0.35">
      <c r="A41" s="7">
        <v>45692</v>
      </c>
      <c r="B41">
        <v>97.54</v>
      </c>
      <c r="C41">
        <v>13266.45</v>
      </c>
      <c r="D41">
        <v>4.3183999999999996</v>
      </c>
      <c r="E41">
        <v>2717.69</v>
      </c>
      <c r="F41">
        <v>3253.61</v>
      </c>
      <c r="H41" s="6">
        <f t="shared" si="5"/>
        <v>0</v>
      </c>
      <c r="I41" s="6">
        <f t="shared" si="6"/>
        <v>7.2309225955702328E-3</v>
      </c>
      <c r="J41" s="6">
        <f t="shared" si="7"/>
        <v>1.6778222723390357E-4</v>
      </c>
      <c r="K41" s="6">
        <f t="shared" si="8"/>
        <v>1.1087863026213451E-3</v>
      </c>
      <c r="L41" s="6">
        <f t="shared" si="9"/>
        <v>2.085104286013495E-3</v>
      </c>
      <c r="M41">
        <v>0.21150000000000002</v>
      </c>
      <c r="O41" s="6">
        <f t="shared" si="1"/>
        <v>-1.6778222723390357E-4</v>
      </c>
      <c r="P41" s="6">
        <f t="shared" si="2"/>
        <v>7.0631403683363292E-3</v>
      </c>
      <c r="Q41" s="6">
        <f t="shared" si="3"/>
        <v>9.4100407538744157E-4</v>
      </c>
      <c r="R41" s="6">
        <f t="shared" si="4"/>
        <v>1.9173220587795914E-3</v>
      </c>
    </row>
    <row r="42" spans="1:35" x14ac:dyDescent="0.35">
      <c r="A42" s="7">
        <v>45691</v>
      </c>
      <c r="B42">
        <v>97.54</v>
      </c>
      <c r="C42">
        <v>13171.21</v>
      </c>
      <c r="D42">
        <v>4.3606999999999996</v>
      </c>
      <c r="E42">
        <v>2714.68</v>
      </c>
      <c r="F42">
        <v>3246.84</v>
      </c>
      <c r="H42" s="6">
        <f t="shared" si="5"/>
        <v>-7.171396373322203E-4</v>
      </c>
      <c r="I42" s="6">
        <f t="shared" si="6"/>
        <v>-7.5478209500443594E-3</v>
      </c>
      <c r="J42" s="6">
        <f t="shared" si="7"/>
        <v>1.6939125701842528E-4</v>
      </c>
      <c r="K42" s="6">
        <f t="shared" si="8"/>
        <v>-1.8824913596588999E-3</v>
      </c>
      <c r="L42" s="6">
        <f t="shared" si="9"/>
        <v>7.9833551668340164E-4</v>
      </c>
      <c r="M42">
        <v>-0.16749999999999599</v>
      </c>
      <c r="O42" s="6">
        <f t="shared" si="1"/>
        <v>-8.8653089435064558E-4</v>
      </c>
      <c r="P42" s="6">
        <f t="shared" si="2"/>
        <v>-7.7172122070627847E-3</v>
      </c>
      <c r="Q42" s="6">
        <f t="shared" si="3"/>
        <v>-2.0518826166773252E-3</v>
      </c>
      <c r="R42" s="6">
        <f t="shared" si="4"/>
        <v>6.2894425966497636E-4</v>
      </c>
    </row>
    <row r="43" spans="1:35" x14ac:dyDescent="0.35">
      <c r="A43" s="7">
        <v>45688</v>
      </c>
      <c r="B43">
        <v>97.61</v>
      </c>
      <c r="C43">
        <v>13271.38</v>
      </c>
      <c r="D43">
        <v>4.3272000000000004</v>
      </c>
      <c r="E43">
        <v>2719.8</v>
      </c>
      <c r="F43">
        <v>3244.25</v>
      </c>
      <c r="H43" s="6">
        <f t="shared" si="5"/>
        <v>-3.0725112658747111E-4</v>
      </c>
      <c r="I43" s="6">
        <f t="shared" si="6"/>
        <v>-4.983561818434068E-3</v>
      </c>
      <c r="J43" s="6">
        <f t="shared" si="7"/>
        <v>1.6811701981866989E-4</v>
      </c>
      <c r="K43" s="6">
        <f t="shared" si="8"/>
        <v>-5.1471723640950096E-5</v>
      </c>
      <c r="L43" s="6">
        <f t="shared" si="9"/>
        <v>-1.8675084299392131E-3</v>
      </c>
      <c r="M43">
        <v>-4.4000000000004036E-2</v>
      </c>
      <c r="O43" s="6">
        <f t="shared" si="1"/>
        <v>-4.75368146406141E-4</v>
      </c>
      <c r="P43" s="6">
        <f t="shared" si="2"/>
        <v>-5.1516788382527379E-3</v>
      </c>
      <c r="Q43" s="6">
        <f t="shared" si="3"/>
        <v>-2.1958874345961998E-4</v>
      </c>
      <c r="R43" s="6">
        <f t="shared" si="4"/>
        <v>-2.035625449757883E-3</v>
      </c>
    </row>
    <row r="44" spans="1:35" x14ac:dyDescent="0.35">
      <c r="A44" s="7">
        <v>45687</v>
      </c>
      <c r="B44">
        <v>97.64</v>
      </c>
      <c r="C44">
        <v>13337.85</v>
      </c>
      <c r="D44">
        <v>4.3183999999999996</v>
      </c>
      <c r="E44">
        <v>2719.94</v>
      </c>
      <c r="F44">
        <v>3250.32</v>
      </c>
      <c r="H44" s="6">
        <f t="shared" si="5"/>
        <v>1.0242753252076575E-4</v>
      </c>
      <c r="I44" s="6">
        <f t="shared" si="6"/>
        <v>5.2910651094957295E-3</v>
      </c>
      <c r="J44" s="6">
        <f t="shared" si="7"/>
        <v>1.6778222723390357E-4</v>
      </c>
      <c r="K44" s="6">
        <f t="shared" si="8"/>
        <v>9.5681806472502906E-4</v>
      </c>
      <c r="L44" s="6">
        <f t="shared" si="9"/>
        <v>1.4141656884583131E-3</v>
      </c>
      <c r="M44">
        <v>7.0500000000000007E-2</v>
      </c>
      <c r="O44" s="6">
        <f t="shared" si="1"/>
        <v>-6.5354694713137818E-5</v>
      </c>
      <c r="P44" s="6">
        <f t="shared" si="2"/>
        <v>5.1232828822618259E-3</v>
      </c>
      <c r="Q44" s="6">
        <f t="shared" si="3"/>
        <v>7.8903583749112549E-4</v>
      </c>
      <c r="R44" s="6">
        <f t="shared" si="4"/>
        <v>1.2463834612244096E-3</v>
      </c>
    </row>
    <row r="45" spans="1:35" x14ac:dyDescent="0.35">
      <c r="A45" s="7">
        <v>45686</v>
      </c>
      <c r="B45">
        <v>97.63</v>
      </c>
      <c r="C45">
        <v>13267.65</v>
      </c>
      <c r="D45">
        <v>4.3324999999999996</v>
      </c>
      <c r="E45">
        <v>2717.34</v>
      </c>
      <c r="F45">
        <v>3245.73</v>
      </c>
      <c r="H45" s="6">
        <f t="shared" si="5"/>
        <v>0</v>
      </c>
      <c r="I45" s="6">
        <f t="shared" si="6"/>
        <v>-4.6736859478093695E-3</v>
      </c>
      <c r="J45" s="6">
        <f t="shared" si="7"/>
        <v>1.6831864269017949E-4</v>
      </c>
      <c r="K45" s="6">
        <f t="shared" si="8"/>
        <v>7.7287431959449648E-5</v>
      </c>
      <c r="L45" s="6">
        <f t="shared" si="9"/>
        <v>-1.1294392810980991E-3</v>
      </c>
      <c r="M45">
        <v>-1.7499999999999183E-2</v>
      </c>
      <c r="O45" s="6">
        <f t="shared" si="1"/>
        <v>-1.6831864269017949E-4</v>
      </c>
      <c r="P45" s="6">
        <f t="shared" si="2"/>
        <v>-4.842004590499549E-3</v>
      </c>
      <c r="Q45" s="6">
        <f t="shared" si="3"/>
        <v>-9.1031210730729839E-5</v>
      </c>
      <c r="R45" s="6">
        <f t="shared" si="4"/>
        <v>-1.2977579237882786E-3</v>
      </c>
    </row>
    <row r="46" spans="1:35" x14ac:dyDescent="0.35">
      <c r="A46" s="7">
        <v>45685</v>
      </c>
      <c r="B46">
        <v>97.63</v>
      </c>
      <c r="C46">
        <v>13329.95</v>
      </c>
      <c r="D46">
        <v>4.3289999999999997</v>
      </c>
      <c r="E46">
        <v>2717.13</v>
      </c>
      <c r="F46">
        <v>3249.4</v>
      </c>
      <c r="H46" s="6">
        <f t="shared" si="5"/>
        <v>0</v>
      </c>
      <c r="I46" s="6">
        <f t="shared" si="6"/>
        <v>9.2185227498999822E-3</v>
      </c>
      <c r="J46" s="6">
        <f t="shared" si="7"/>
        <v>1.6818549665487126E-4</v>
      </c>
      <c r="K46" s="6">
        <f t="shared" si="8"/>
        <v>3.7922020544178814E-4</v>
      </c>
      <c r="L46" s="6">
        <f t="shared" si="9"/>
        <v>-1.6615691366606011E-4</v>
      </c>
      <c r="M46">
        <v>3.9500000000001201E-2</v>
      </c>
      <c r="O46" s="6">
        <f t="shared" si="1"/>
        <v>-1.6818549665487126E-4</v>
      </c>
      <c r="P46" s="6">
        <f t="shared" si="2"/>
        <v>9.050337253245111E-3</v>
      </c>
      <c r="Q46" s="6">
        <f t="shared" si="3"/>
        <v>2.1103470878691688E-4</v>
      </c>
      <c r="R46" s="6">
        <f t="shared" si="4"/>
        <v>-3.3434241032093137E-4</v>
      </c>
    </row>
    <row r="47" spans="1:35" x14ac:dyDescent="0.35">
      <c r="A47" s="7">
        <v>45684</v>
      </c>
      <c r="B47">
        <v>97.63</v>
      </c>
      <c r="C47">
        <v>13208.19</v>
      </c>
      <c r="D47">
        <v>4.3369</v>
      </c>
      <c r="E47">
        <v>2716.1</v>
      </c>
      <c r="F47">
        <v>3249.94</v>
      </c>
      <c r="H47" s="6">
        <f t="shared" si="5"/>
        <v>-7.1647901740024E-4</v>
      </c>
      <c r="I47" s="6">
        <f t="shared" si="6"/>
        <v>-1.457230232976281E-2</v>
      </c>
      <c r="J47" s="6">
        <f t="shared" si="7"/>
        <v>1.684860199657745E-4</v>
      </c>
      <c r="K47" s="6">
        <f t="shared" si="8"/>
        <v>6.3366219910254706E-4</v>
      </c>
      <c r="L47" s="6">
        <f t="shared" si="9"/>
        <v>5.2459340917667685E-3</v>
      </c>
      <c r="M47">
        <v>0.4455000000000009</v>
      </c>
      <c r="O47" s="6">
        <f t="shared" si="1"/>
        <v>-8.8496503736601451E-4</v>
      </c>
      <c r="P47" s="6">
        <f t="shared" si="2"/>
        <v>-1.4740788349728584E-2</v>
      </c>
      <c r="Q47" s="6">
        <f t="shared" si="3"/>
        <v>4.6517617913677256E-4</v>
      </c>
      <c r="R47" s="6">
        <f t="shared" si="4"/>
        <v>5.077448071800994E-3</v>
      </c>
    </row>
    <row r="48" spans="1:35" x14ac:dyDescent="0.35">
      <c r="A48" s="7">
        <v>45681</v>
      </c>
      <c r="B48">
        <v>97.7</v>
      </c>
      <c r="C48">
        <v>13403.51</v>
      </c>
      <c r="D48">
        <v>4.4260000000000002</v>
      </c>
      <c r="E48">
        <v>2714.38</v>
      </c>
      <c r="F48">
        <v>3232.98</v>
      </c>
      <c r="H48" s="6">
        <f t="shared" si="5"/>
        <v>1.0236462278645497E-4</v>
      </c>
      <c r="I48" s="6">
        <f t="shared" si="6"/>
        <v>-2.7602913855844236E-3</v>
      </c>
      <c r="J48" s="6">
        <f t="shared" si="7"/>
        <v>1.7187389799211417E-4</v>
      </c>
      <c r="K48" s="6">
        <f t="shared" si="8"/>
        <v>7.3367030552407009E-4</v>
      </c>
      <c r="L48" s="6">
        <f t="shared" si="9"/>
        <v>1.8406961178045744E-3</v>
      </c>
      <c r="M48">
        <v>0.12499999999999734</v>
      </c>
      <c r="O48" s="6">
        <f t="shared" si="1"/>
        <v>-6.9509275205659193E-5</v>
      </c>
      <c r="P48" s="6">
        <f t="shared" si="2"/>
        <v>-2.9321652835765377E-3</v>
      </c>
      <c r="Q48" s="6">
        <f t="shared" si="3"/>
        <v>5.6179640753195592E-4</v>
      </c>
      <c r="R48" s="6">
        <f t="shared" si="4"/>
        <v>1.6688222198124603E-3</v>
      </c>
    </row>
    <row r="49" spans="1:18" x14ac:dyDescent="0.35">
      <c r="A49" s="7">
        <v>45680</v>
      </c>
      <c r="B49">
        <v>97.69</v>
      </c>
      <c r="C49">
        <v>13440.61</v>
      </c>
      <c r="D49">
        <v>4.4509999999999996</v>
      </c>
      <c r="E49">
        <v>2712.39</v>
      </c>
      <c r="F49">
        <v>3227.04</v>
      </c>
      <c r="H49" s="6">
        <f t="shared" si="5"/>
        <v>2.0477116821937535E-4</v>
      </c>
      <c r="I49" s="6">
        <f t="shared" si="6"/>
        <v>5.3293500960405193E-3</v>
      </c>
      <c r="J49" s="6">
        <f t="shared" si="7"/>
        <v>1.728239637990292E-4</v>
      </c>
      <c r="K49" s="6">
        <f t="shared" si="8"/>
        <v>-3.5749034407528413E-4</v>
      </c>
      <c r="L49" s="6">
        <f t="shared" si="9"/>
        <v>-1.9824026968098263E-3</v>
      </c>
      <c r="M49">
        <v>-8.0499999999998906E-2</v>
      </c>
      <c r="O49" s="6">
        <f t="shared" si="1"/>
        <v>3.1947204420346154E-5</v>
      </c>
      <c r="P49" s="6">
        <f t="shared" si="2"/>
        <v>5.1565261322414901E-3</v>
      </c>
      <c r="Q49" s="6">
        <f t="shared" si="3"/>
        <v>-5.3031430787431333E-4</v>
      </c>
      <c r="R49" s="6">
        <f t="shared" si="4"/>
        <v>-2.1552266606088555E-3</v>
      </c>
    </row>
    <row r="50" spans="1:18" x14ac:dyDescent="0.35">
      <c r="A50" s="7">
        <v>45679</v>
      </c>
      <c r="B50">
        <v>97.67</v>
      </c>
      <c r="C50">
        <v>13369.36</v>
      </c>
      <c r="D50">
        <v>4.4348999999999998</v>
      </c>
      <c r="E50">
        <v>2713.36</v>
      </c>
      <c r="F50">
        <v>3233.45</v>
      </c>
      <c r="H50" s="6">
        <f t="shared" si="5"/>
        <v>2.0481310803877051E-4</v>
      </c>
      <c r="I50" s="6">
        <f t="shared" si="6"/>
        <v>6.154619577078746E-3</v>
      </c>
      <c r="J50" s="6">
        <f t="shared" si="7"/>
        <v>1.7221214738638579E-4</v>
      </c>
      <c r="K50" s="6">
        <f t="shared" si="8"/>
        <v>3.502420356804592E-4</v>
      </c>
      <c r="L50" s="6">
        <f t="shared" si="9"/>
        <v>-1.5901932933983787E-3</v>
      </c>
      <c r="M50">
        <v>-0.19600000000000062</v>
      </c>
      <c r="O50" s="6">
        <f t="shared" si="1"/>
        <v>3.2600960652384714E-5</v>
      </c>
      <c r="P50" s="6">
        <f t="shared" si="2"/>
        <v>5.9824074296923602E-3</v>
      </c>
      <c r="Q50" s="6">
        <f t="shared" si="3"/>
        <v>1.780298882940734E-4</v>
      </c>
      <c r="R50" s="6">
        <f t="shared" si="4"/>
        <v>-1.7624054407847645E-3</v>
      </c>
    </row>
    <row r="51" spans="1:18" x14ac:dyDescent="0.35">
      <c r="A51" s="7">
        <v>45678</v>
      </c>
      <c r="B51">
        <v>97.65</v>
      </c>
      <c r="C51">
        <v>13287.58</v>
      </c>
      <c r="D51">
        <v>4.3956999999999997</v>
      </c>
      <c r="E51">
        <v>2712.41</v>
      </c>
      <c r="F51">
        <v>3238.6</v>
      </c>
      <c r="H51" s="6">
        <f t="shared" si="5"/>
        <v>0</v>
      </c>
      <c r="I51" s="6">
        <f t="shared" si="6"/>
        <v>8.7938201074269085E-3</v>
      </c>
      <c r="J51" s="6">
        <f t="shared" si="7"/>
        <v>1.7072211450752661E-4</v>
      </c>
      <c r="K51" s="6">
        <f t="shared" si="8"/>
        <v>2.52811791969898E-3</v>
      </c>
      <c r="L51" s="6">
        <f t="shared" si="9"/>
        <v>4.1018549809790361E-3</v>
      </c>
      <c r="M51">
        <v>0.1780000000000026</v>
      </c>
      <c r="O51" s="6">
        <f t="shared" si="1"/>
        <v>-1.7072211450752661E-4</v>
      </c>
      <c r="P51" s="6">
        <f t="shared" si="2"/>
        <v>8.6230979929193818E-3</v>
      </c>
      <c r="Q51" s="6">
        <f t="shared" si="3"/>
        <v>2.3573958051914534E-3</v>
      </c>
      <c r="R51" s="6">
        <f t="shared" si="4"/>
        <v>3.9311328664715095E-3</v>
      </c>
    </row>
    <row r="52" spans="1:18" x14ac:dyDescent="0.35">
      <c r="A52" s="7">
        <v>45674</v>
      </c>
      <c r="B52">
        <v>97.65</v>
      </c>
      <c r="C52">
        <v>13171.75</v>
      </c>
      <c r="D52">
        <v>4.4313000000000002</v>
      </c>
      <c r="E52">
        <v>2705.57</v>
      </c>
      <c r="F52">
        <v>3225.37</v>
      </c>
      <c r="H52" s="6">
        <f t="shared" si="5"/>
        <v>1.0241704219593473E-4</v>
      </c>
      <c r="I52" s="6">
        <f t="shared" si="6"/>
        <v>1.0011356325611453E-2</v>
      </c>
      <c r="J52" s="6">
        <f t="shared" si="7"/>
        <v>1.7207533086471827E-4</v>
      </c>
      <c r="K52" s="6">
        <f t="shared" si="8"/>
        <v>1.7735617118017633E-3</v>
      </c>
      <c r="L52" s="6">
        <f t="shared" si="9"/>
        <v>2.1397471997230966E-4</v>
      </c>
      <c r="M52">
        <v>-0.17749999999999932</v>
      </c>
      <c r="O52" s="6">
        <f t="shared" si="1"/>
        <v>-6.9658288668783541E-5</v>
      </c>
      <c r="P52" s="6">
        <f t="shared" si="2"/>
        <v>9.8392809947467352E-3</v>
      </c>
      <c r="Q52" s="6">
        <f t="shared" si="3"/>
        <v>1.601486380937045E-3</v>
      </c>
      <c r="R52" s="6">
        <f t="shared" si="4"/>
        <v>4.1899389107591389E-5</v>
      </c>
    </row>
    <row r="53" spans="1:18" x14ac:dyDescent="0.35">
      <c r="A53" s="7">
        <v>45673</v>
      </c>
      <c r="B53">
        <v>97.64</v>
      </c>
      <c r="C53">
        <v>13041.19</v>
      </c>
      <c r="D53">
        <v>4.3958000000000004</v>
      </c>
      <c r="E53">
        <v>2700.78</v>
      </c>
      <c r="F53">
        <v>3224.68</v>
      </c>
      <c r="H53" s="6">
        <f t="shared" si="5"/>
        <v>0</v>
      </c>
      <c r="I53" s="6">
        <f t="shared" si="6"/>
        <v>-2.0943393916390551E-3</v>
      </c>
      <c r="J53" s="6">
        <f t="shared" si="7"/>
        <v>1.7072591632083522E-4</v>
      </c>
      <c r="K53" s="6">
        <f t="shared" si="8"/>
        <v>1.0044216792002292E-3</v>
      </c>
      <c r="L53" s="6">
        <f t="shared" si="9"/>
        <v>2.1194209816461917E-3</v>
      </c>
      <c r="M53">
        <v>0.2574999999999994</v>
      </c>
      <c r="O53" s="6">
        <f t="shared" si="1"/>
        <v>-1.7072591632083522E-4</v>
      </c>
      <c r="P53" s="6">
        <f t="shared" si="2"/>
        <v>-2.2650653079598904E-3</v>
      </c>
      <c r="Q53" s="6">
        <f t="shared" si="3"/>
        <v>8.3369576287939395E-4</v>
      </c>
      <c r="R53" s="6">
        <f t="shared" si="4"/>
        <v>1.9486950653253565E-3</v>
      </c>
    </row>
    <row r="54" spans="1:18" x14ac:dyDescent="0.35">
      <c r="A54" s="7">
        <v>45672</v>
      </c>
      <c r="B54">
        <v>97.64</v>
      </c>
      <c r="C54">
        <v>13068.56</v>
      </c>
      <c r="D54">
        <v>4.4473000000000003</v>
      </c>
      <c r="E54">
        <v>2698.07</v>
      </c>
      <c r="F54">
        <v>3217.86</v>
      </c>
      <c r="H54" s="6">
        <f t="shared" si="5"/>
        <v>2.0487604998975506E-4</v>
      </c>
      <c r="I54" s="6">
        <f t="shared" si="6"/>
        <v>1.8412146234226157E-2</v>
      </c>
      <c r="J54" s="6">
        <f t="shared" si="7"/>
        <v>1.7268336834042053E-4</v>
      </c>
      <c r="K54" s="6">
        <f t="shared" si="8"/>
        <v>5.8342839674623281E-3</v>
      </c>
      <c r="L54" s="6">
        <f t="shared" si="9"/>
        <v>9.3062207710330469E-3</v>
      </c>
      <c r="M54">
        <v>0.73999999999999844</v>
      </c>
      <c r="O54" s="6">
        <f t="shared" si="1"/>
        <v>3.2192681649334531E-5</v>
      </c>
      <c r="P54" s="6">
        <f t="shared" si="2"/>
        <v>1.8239462865885736E-2</v>
      </c>
      <c r="Q54" s="6">
        <f t="shared" si="3"/>
        <v>5.6616005991219076E-3</v>
      </c>
      <c r="R54" s="6">
        <f t="shared" si="4"/>
        <v>9.1335374026926264E-3</v>
      </c>
    </row>
    <row r="55" spans="1:18" x14ac:dyDescent="0.35">
      <c r="A55" s="7">
        <v>45671</v>
      </c>
      <c r="B55">
        <v>97.62</v>
      </c>
      <c r="C55">
        <v>12832.29</v>
      </c>
      <c r="D55">
        <v>4.5952999999999999</v>
      </c>
      <c r="E55">
        <v>2682.42</v>
      </c>
      <c r="F55">
        <v>3188.19</v>
      </c>
      <c r="H55" s="6">
        <f t="shared" si="5"/>
        <v>1.0244851961904722E-4</v>
      </c>
      <c r="I55" s="6">
        <f t="shared" si="6"/>
        <v>1.1492046848231574E-3</v>
      </c>
      <c r="J55" s="6">
        <f t="shared" si="7"/>
        <v>1.7830332095258861E-4</v>
      </c>
      <c r="K55" s="6">
        <f t="shared" si="8"/>
        <v>1.1121726928013942E-3</v>
      </c>
      <c r="L55" s="6">
        <f t="shared" si="9"/>
        <v>9.4106132896731864E-5</v>
      </c>
      <c r="M55">
        <v>8.5000000000023945E-3</v>
      </c>
      <c r="O55" s="6">
        <f t="shared" si="1"/>
        <v>-7.5854801333541388E-5</v>
      </c>
      <c r="P55" s="6">
        <f t="shared" si="2"/>
        <v>9.709013638705688E-4</v>
      </c>
      <c r="Q55" s="6">
        <f t="shared" si="3"/>
        <v>9.3386937184880559E-4</v>
      </c>
      <c r="R55" s="6">
        <f t="shared" si="4"/>
        <v>-8.4197188055856742E-5</v>
      </c>
    </row>
    <row r="56" spans="1:18" x14ac:dyDescent="0.35">
      <c r="A56" s="7">
        <v>45670</v>
      </c>
      <c r="B56">
        <v>97.61</v>
      </c>
      <c r="C56">
        <v>12817.56</v>
      </c>
      <c r="D56">
        <v>4.5970000000000004</v>
      </c>
      <c r="E56">
        <v>2679.44</v>
      </c>
      <c r="F56">
        <v>3187.89</v>
      </c>
      <c r="H56" s="6">
        <f t="shared" si="5"/>
        <v>-3.0725112658747111E-4</v>
      </c>
      <c r="I56" s="6">
        <f t="shared" si="6"/>
        <v>1.5761026271763345E-3</v>
      </c>
      <c r="J56" s="6">
        <f t="shared" si="7"/>
        <v>1.7836782843994037E-4</v>
      </c>
      <c r="K56" s="6">
        <f t="shared" si="8"/>
        <v>-1.7324307307132747E-3</v>
      </c>
      <c r="L56" s="6">
        <f t="shared" si="9"/>
        <v>-1.2875939849624762E-3</v>
      </c>
      <c r="M56">
        <v>-0.11650000000000382</v>
      </c>
      <c r="O56" s="6">
        <f t="shared" si="1"/>
        <v>-4.8561895502741148E-4</v>
      </c>
      <c r="P56" s="6">
        <f t="shared" si="2"/>
        <v>1.3977347987363942E-3</v>
      </c>
      <c r="Q56" s="6">
        <f t="shared" si="3"/>
        <v>-1.9107985591532151E-3</v>
      </c>
      <c r="R56" s="6">
        <f t="shared" si="4"/>
        <v>-1.4659618134024166E-3</v>
      </c>
    </row>
    <row r="57" spans="1:18" x14ac:dyDescent="0.35">
      <c r="A57" s="7">
        <v>45667</v>
      </c>
      <c r="B57">
        <v>97.64</v>
      </c>
      <c r="C57">
        <v>12797.39</v>
      </c>
      <c r="D57">
        <v>4.5736999999999997</v>
      </c>
      <c r="E57">
        <v>2684.09</v>
      </c>
      <c r="F57">
        <v>3192</v>
      </c>
      <c r="H57" s="6">
        <f t="shared" si="5"/>
        <v>-2.047921359819016E-4</v>
      </c>
      <c r="I57" s="6">
        <f t="shared" si="6"/>
        <v>-1.5216469554363843E-2</v>
      </c>
      <c r="J57" s="6">
        <f t="shared" si="7"/>
        <v>1.7748360546865349E-4</v>
      </c>
      <c r="K57" s="6">
        <f t="shared" si="8"/>
        <v>-2.3490843403048967E-3</v>
      </c>
      <c r="L57" s="6">
        <f t="shared" si="9"/>
        <v>-5.238702198011036E-3</v>
      </c>
      <c r="M57">
        <v>-0.561499999999997</v>
      </c>
      <c r="O57" s="6">
        <f t="shared" si="1"/>
        <v>-3.822757414505551E-4</v>
      </c>
      <c r="P57" s="6">
        <f t="shared" si="2"/>
        <v>-1.5393953159832496E-2</v>
      </c>
      <c r="Q57" s="6">
        <f t="shared" si="3"/>
        <v>-2.5265679457735502E-3</v>
      </c>
      <c r="R57" s="6">
        <f t="shared" si="4"/>
        <v>-5.4161858034796895E-3</v>
      </c>
    </row>
    <row r="58" spans="1:18" x14ac:dyDescent="0.35">
      <c r="A58" s="7">
        <v>45665</v>
      </c>
      <c r="B58">
        <v>97.66</v>
      </c>
      <c r="C58">
        <v>12995.13</v>
      </c>
      <c r="D58">
        <v>4.4614000000000003</v>
      </c>
      <c r="E58">
        <v>2690.41</v>
      </c>
      <c r="F58">
        <v>3208.81</v>
      </c>
      <c r="H58" s="6">
        <f t="shared" si="5"/>
        <v>0</v>
      </c>
      <c r="I58" s="6">
        <f t="shared" si="6"/>
        <v>1.5830943405532594E-3</v>
      </c>
      <c r="J58" s="6">
        <f t="shared" si="7"/>
        <v>1.7321912446810472E-4</v>
      </c>
      <c r="K58" s="6">
        <f t="shared" si="8"/>
        <v>-1.1768724151500765E-3</v>
      </c>
      <c r="L58" s="6">
        <f t="shared" si="9"/>
        <v>1.2293790387754022E-3</v>
      </c>
      <c r="M58">
        <v>1.7499999999999183E-2</v>
      </c>
      <c r="O58" s="6">
        <f t="shared" si="1"/>
        <v>-1.7321912446810472E-4</v>
      </c>
      <c r="P58" s="6">
        <f t="shared" si="2"/>
        <v>1.4098752160851546E-3</v>
      </c>
      <c r="Q58" s="6">
        <f t="shared" si="3"/>
        <v>-1.3500915396181812E-3</v>
      </c>
      <c r="R58" s="6">
        <f t="shared" si="4"/>
        <v>1.0561599143072975E-3</v>
      </c>
    </row>
    <row r="59" spans="1:18" x14ac:dyDescent="0.35">
      <c r="A59" s="7">
        <v>45664</v>
      </c>
      <c r="B59">
        <v>97.66</v>
      </c>
      <c r="C59">
        <v>12974.59</v>
      </c>
      <c r="D59">
        <v>4.4649000000000001</v>
      </c>
      <c r="E59">
        <v>2693.58</v>
      </c>
      <c r="F59">
        <v>3204.87</v>
      </c>
      <c r="H59" s="6">
        <f t="shared" si="5"/>
        <v>3.0728259756229725E-4</v>
      </c>
      <c r="I59" s="6">
        <f t="shared" si="6"/>
        <v>-1.1093631622833278E-2</v>
      </c>
      <c r="J59" s="6">
        <f t="shared" si="7"/>
        <v>1.7335210241897769E-4</v>
      </c>
      <c r="K59" s="6">
        <f t="shared" si="8"/>
        <v>-1.2791848811470885E-3</v>
      </c>
      <c r="L59" s="6">
        <f t="shared" si="9"/>
        <v>-3.8541993677869701E-3</v>
      </c>
      <c r="M59">
        <v>-0.17700000000000049</v>
      </c>
      <c r="O59" s="6">
        <f t="shared" si="1"/>
        <v>1.3393049514331956E-4</v>
      </c>
      <c r="P59" s="6">
        <f t="shared" si="2"/>
        <v>-1.1266983725252255E-2</v>
      </c>
      <c r="Q59" s="6">
        <f t="shared" si="3"/>
        <v>-1.4525369835660662E-3</v>
      </c>
      <c r="R59" s="6">
        <f t="shared" si="4"/>
        <v>-4.0275514702059478E-3</v>
      </c>
    </row>
    <row r="60" spans="1:18" x14ac:dyDescent="0.35">
      <c r="A60" s="7">
        <v>45663</v>
      </c>
      <c r="B60">
        <v>97.63</v>
      </c>
      <c r="C60">
        <v>13120.14</v>
      </c>
      <c r="D60">
        <v>4.4295</v>
      </c>
      <c r="E60">
        <v>2697.03</v>
      </c>
      <c r="F60">
        <v>3217.27</v>
      </c>
      <c r="H60" s="6">
        <f t="shared" si="5"/>
        <v>2.8762198253724502E-3</v>
      </c>
      <c r="I60" s="6">
        <f t="shared" si="6"/>
        <v>5.6151355726425933E-3</v>
      </c>
      <c r="J60" s="6">
        <f t="shared" si="7"/>
        <v>1.7200692084240465E-4</v>
      </c>
      <c r="K60" s="6">
        <f t="shared" si="8"/>
        <v>2.0248329977188284E-3</v>
      </c>
      <c r="L60" s="6">
        <f t="shared" si="9"/>
        <v>-1.39674775046017E-3</v>
      </c>
      <c r="M60">
        <v>-8.799999999999919E-2</v>
      </c>
      <c r="O60" s="6">
        <f t="shared" si="1"/>
        <v>2.7042129045300456E-3</v>
      </c>
      <c r="P60" s="6">
        <f t="shared" si="2"/>
        <v>5.4431286518001887E-3</v>
      </c>
      <c r="Q60" s="6">
        <f t="shared" si="3"/>
        <v>1.8528260768764238E-3</v>
      </c>
      <c r="R60" s="6">
        <f t="shared" si="4"/>
        <v>-1.5687546713025746E-3</v>
      </c>
    </row>
    <row r="61" spans="1:18" x14ac:dyDescent="0.35">
      <c r="A61" s="7">
        <v>45660</v>
      </c>
      <c r="B61">
        <v>97.35</v>
      </c>
      <c r="C61">
        <v>13046.88</v>
      </c>
      <c r="D61">
        <v>4.4119000000000002</v>
      </c>
      <c r="E61">
        <v>2691.58</v>
      </c>
      <c r="F61">
        <v>3221.77</v>
      </c>
      <c r="H61" s="6">
        <f t="shared" si="5"/>
        <v>1.027326895417513E-4</v>
      </c>
      <c r="I61" s="6">
        <f t="shared" si="6"/>
        <v>1.2675048394933608E-2</v>
      </c>
      <c r="J61" s="6">
        <f t="shared" si="7"/>
        <v>1.7133796095381015E-4</v>
      </c>
      <c r="K61" s="6">
        <f t="shared" si="8"/>
        <v>1.4361615049187648E-3</v>
      </c>
      <c r="L61" s="6">
        <f t="shared" si="9"/>
        <v>-1.7165998927899384E-3</v>
      </c>
      <c r="M61">
        <v>-0.21150000000000002</v>
      </c>
      <c r="O61" s="6">
        <f t="shared" si="1"/>
        <v>-6.8605271412058855E-5</v>
      </c>
      <c r="P61" s="6">
        <f t="shared" si="2"/>
        <v>1.2503710433979798E-2</v>
      </c>
      <c r="Q61" s="6">
        <f t="shared" si="3"/>
        <v>1.2648235439649547E-3</v>
      </c>
      <c r="R61" s="6">
        <f t="shared" si="4"/>
        <v>-1.8879378537437486E-3</v>
      </c>
    </row>
    <row r="62" spans="1:18" x14ac:dyDescent="0.35">
      <c r="A62" s="7">
        <v>45659</v>
      </c>
      <c r="B62">
        <v>97.34</v>
      </c>
      <c r="C62">
        <v>12883.58</v>
      </c>
      <c r="D62">
        <v>4.3696000000000002</v>
      </c>
      <c r="E62">
        <v>2687.72</v>
      </c>
      <c r="F62">
        <v>3227.31</v>
      </c>
      <c r="H62" s="6">
        <f t="shared" si="5"/>
        <v>1.0274324463166451E-4</v>
      </c>
      <c r="I62" s="6">
        <f t="shared" si="6"/>
        <v>-2.1871432532362123E-3</v>
      </c>
      <c r="J62" s="6">
        <f t="shared" si="7"/>
        <v>1.6972971721118668E-4</v>
      </c>
      <c r="K62" s="6">
        <f t="shared" si="8"/>
        <v>1.7069552837347679E-3</v>
      </c>
      <c r="L62" s="6">
        <f t="shared" si="9"/>
        <v>3.6886414640502352E-4</v>
      </c>
      <c r="M62">
        <v>6.1999999999997613E-2</v>
      </c>
      <c r="O62" s="6">
        <f t="shared" si="1"/>
        <v>-6.6986472579522172E-5</v>
      </c>
      <c r="P62" s="6">
        <f t="shared" si="2"/>
        <v>-2.356872970447399E-3</v>
      </c>
      <c r="Q62" s="6">
        <f t="shared" si="3"/>
        <v>1.5372255665235812E-3</v>
      </c>
      <c r="R62" s="6">
        <f t="shared" si="4"/>
        <v>1.9913442919383684E-4</v>
      </c>
    </row>
    <row r="63" spans="1:18" x14ac:dyDescent="0.35">
      <c r="A63" s="7">
        <v>45657</v>
      </c>
      <c r="B63">
        <v>97.33</v>
      </c>
      <c r="C63">
        <v>12911.82</v>
      </c>
      <c r="D63">
        <v>4.3819999999999997</v>
      </c>
      <c r="E63">
        <v>2683.14</v>
      </c>
      <c r="F63">
        <v>3226.12</v>
      </c>
      <c r="H63" s="6">
        <f t="shared" si="5"/>
        <v>0</v>
      </c>
      <c r="I63" s="6">
        <f t="shared" si="6"/>
        <v>-4.1955172748880942E-3</v>
      </c>
      <c r="J63" s="6">
        <f t="shared" si="7"/>
        <v>1.7020123180211399E-4</v>
      </c>
      <c r="K63" s="6">
        <f t="shared" si="8"/>
        <v>3.6537715870799126E-4</v>
      </c>
      <c r="L63" s="6">
        <f t="shared" si="9"/>
        <v>-1.7884216714626477E-3</v>
      </c>
      <c r="M63">
        <v>-0.11399999999999633</v>
      </c>
      <c r="O63" s="6">
        <f t="shared" si="1"/>
        <v>-1.7020123180211399E-4</v>
      </c>
      <c r="P63" s="6">
        <f t="shared" si="2"/>
        <v>-4.3657185066902082E-3</v>
      </c>
      <c r="Q63" s="6">
        <f t="shared" si="3"/>
        <v>1.9517592690587726E-4</v>
      </c>
      <c r="R63" s="6">
        <f t="shared" si="4"/>
        <v>-1.9586229032647617E-3</v>
      </c>
    </row>
    <row r="64" spans="1:18" x14ac:dyDescent="0.35">
      <c r="A64" s="7">
        <v>45656</v>
      </c>
      <c r="B64">
        <v>97.33</v>
      </c>
      <c r="C64">
        <v>12966.22</v>
      </c>
      <c r="D64">
        <v>4.3592000000000004</v>
      </c>
      <c r="E64">
        <v>2682.16</v>
      </c>
      <c r="F64">
        <v>3231.9</v>
      </c>
      <c r="H64" s="6">
        <f t="shared" si="5"/>
        <v>1.0275380189073147E-4</v>
      </c>
      <c r="I64" s="6">
        <f t="shared" si="6"/>
        <v>-1.0694783231690819E-2</v>
      </c>
      <c r="J64" s="6">
        <f t="shared" si="7"/>
        <v>1.6933421033460405E-4</v>
      </c>
      <c r="K64" s="6">
        <f t="shared" si="8"/>
        <v>5.0357914212484367E-4</v>
      </c>
      <c r="L64" s="6">
        <f t="shared" si="9"/>
        <v>4.0417659503741987E-3</v>
      </c>
      <c r="M64">
        <v>0.51049999999999596</v>
      </c>
      <c r="O64" s="6">
        <f t="shared" si="1"/>
        <v>-6.6580408443872585E-5</v>
      </c>
      <c r="P64" s="6">
        <f t="shared" si="2"/>
        <v>-1.0864117442025423E-2</v>
      </c>
      <c r="Q64" s="6">
        <f t="shared" si="3"/>
        <v>3.3424493179023962E-4</v>
      </c>
      <c r="R64" s="6">
        <f t="shared" si="4"/>
        <v>3.8724317400395947E-3</v>
      </c>
    </row>
    <row r="65" spans="1:18" x14ac:dyDescent="0.35">
      <c r="A65" s="7">
        <v>45653</v>
      </c>
      <c r="B65">
        <v>97.32</v>
      </c>
      <c r="C65">
        <v>13106.39</v>
      </c>
      <c r="D65">
        <v>4.4612999999999996</v>
      </c>
      <c r="E65">
        <v>2680.81</v>
      </c>
      <c r="F65">
        <v>3218.89</v>
      </c>
      <c r="H65" s="6">
        <f t="shared" si="5"/>
        <v>0</v>
      </c>
      <c r="I65" s="6">
        <f t="shared" si="6"/>
        <v>-1.096986362566188E-2</v>
      </c>
      <c r="J65" s="6">
        <f t="shared" si="7"/>
        <v>1.7321532503289383E-4</v>
      </c>
      <c r="K65" s="6">
        <f t="shared" si="8"/>
        <v>-2.9460023866345608E-4</v>
      </c>
      <c r="L65" s="6">
        <f t="shared" si="9"/>
        <v>-2.7542149712806996E-3</v>
      </c>
      <c r="M65">
        <v>-0.14100000000000001</v>
      </c>
      <c r="O65" s="6">
        <f t="shared" si="1"/>
        <v>-1.7321532503289383E-4</v>
      </c>
      <c r="P65" s="6">
        <f t="shared" si="2"/>
        <v>-1.1143078950694774E-2</v>
      </c>
      <c r="Q65" s="6">
        <f t="shared" si="3"/>
        <v>-4.6781556369634991E-4</v>
      </c>
      <c r="R65" s="6">
        <f t="shared" si="4"/>
        <v>-2.9274302963135934E-3</v>
      </c>
    </row>
    <row r="66" spans="1:18" x14ac:dyDescent="0.35">
      <c r="A66" s="7">
        <v>45652</v>
      </c>
      <c r="B66">
        <v>97.32</v>
      </c>
      <c r="C66">
        <v>13251.76</v>
      </c>
      <c r="D66">
        <v>4.4330999999999996</v>
      </c>
      <c r="E66">
        <v>2681.6</v>
      </c>
      <c r="F66">
        <v>3227.78</v>
      </c>
      <c r="H66" s="6">
        <f t="shared" si="5"/>
        <v>0</v>
      </c>
      <c r="I66" s="6">
        <f t="shared" si="6"/>
        <v>-3.2513407065593025E-4</v>
      </c>
      <c r="J66" s="6">
        <f t="shared" si="7"/>
        <v>1.7214373971286001E-4</v>
      </c>
      <c r="K66" s="6">
        <f t="shared" si="8"/>
        <v>1.0340335146312718E-3</v>
      </c>
      <c r="L66" s="6">
        <f t="shared" si="9"/>
        <v>8.3718853485814648E-4</v>
      </c>
      <c r="M66">
        <v>1.6000000000002679E-2</v>
      </c>
      <c r="O66" s="6">
        <f t="shared" si="1"/>
        <v>-1.7214373971286001E-4</v>
      </c>
      <c r="P66" s="6">
        <f t="shared" si="2"/>
        <v>-4.9727781036879026E-4</v>
      </c>
      <c r="Q66" s="6">
        <f t="shared" si="3"/>
        <v>8.6188977491841179E-4</v>
      </c>
      <c r="R66" s="6">
        <f t="shared" si="4"/>
        <v>6.6504479514528647E-4</v>
      </c>
    </row>
    <row r="67" spans="1:18" x14ac:dyDescent="0.35">
      <c r="A67" s="7">
        <v>45650</v>
      </c>
      <c r="B67">
        <v>97.32</v>
      </c>
      <c r="C67">
        <v>13256.07</v>
      </c>
      <c r="D67">
        <v>4.4363000000000001</v>
      </c>
      <c r="E67">
        <v>2678.83</v>
      </c>
      <c r="F67">
        <v>3225.08</v>
      </c>
      <c r="H67" s="6">
        <f t="shared" si="5"/>
        <v>-1.0274324463166451E-4</v>
      </c>
      <c r="I67" s="6">
        <f t="shared" si="6"/>
        <v>1.104162058682201E-2</v>
      </c>
      <c r="J67" s="6">
        <f t="shared" si="7"/>
        <v>1.7226535254288855E-4</v>
      </c>
      <c r="K67" s="6">
        <f t="shared" si="8"/>
        <v>7.4660016948779884E-6</v>
      </c>
      <c r="L67" s="6">
        <f t="shared" si="9"/>
        <v>1.5714188110633742E-3</v>
      </c>
      <c r="M67">
        <v>-1.0500000000002174E-2</v>
      </c>
      <c r="O67" s="6">
        <f t="shared" ref="O67:O130" si="13">H67-$J67</f>
        <v>-2.7500859717455306E-4</v>
      </c>
      <c r="P67" s="6">
        <f t="shared" ref="P67:P130" si="14">I67-$J67</f>
        <v>1.0869355234279121E-2</v>
      </c>
      <c r="Q67" s="6">
        <f t="shared" ref="Q67:Q130" si="15">K67-$J67</f>
        <v>-1.6479935084801056E-4</v>
      </c>
      <c r="R67" s="6">
        <f t="shared" ref="R67:R130" si="16">L67-$J67</f>
        <v>1.3991534585204857E-3</v>
      </c>
    </row>
    <row r="68" spans="1:18" x14ac:dyDescent="0.35">
      <c r="A68" s="7">
        <v>45649</v>
      </c>
      <c r="B68">
        <v>97.33</v>
      </c>
      <c r="C68">
        <v>13111.3</v>
      </c>
      <c r="D68">
        <v>4.4341999999999997</v>
      </c>
      <c r="E68">
        <v>2678.81</v>
      </c>
      <c r="F68">
        <v>3220.02</v>
      </c>
      <c r="H68" s="6">
        <f t="shared" ref="H68:H131" si="17">B68/B69-1</f>
        <v>2.0552872263901456E-4</v>
      </c>
      <c r="I68" s="6">
        <f t="shared" ref="I68:I131" si="18">C68/C69-1</f>
        <v>7.3480714769746935E-3</v>
      </c>
      <c r="J68" s="6">
        <f t="shared" ref="J68:J131" si="19">(1+D68/100)^(1/252)-1</f>
        <v>1.7218554454179191E-4</v>
      </c>
      <c r="K68" s="6">
        <f t="shared" ref="K68:K131" si="20">E68/E69-1</f>
        <v>3.0993510033683336E-4</v>
      </c>
      <c r="L68" s="6">
        <f t="shared" ref="L68:L131" si="21">F68/F69-1</f>
        <v>-2.5339198314849876E-3</v>
      </c>
      <c r="M68">
        <v>-5.6499999999997108E-2</v>
      </c>
      <c r="O68" s="6">
        <f t="shared" si="13"/>
        <v>3.3343178097222648E-5</v>
      </c>
      <c r="P68" s="6">
        <f t="shared" si="14"/>
        <v>7.1758859324329016E-3</v>
      </c>
      <c r="Q68" s="6">
        <f t="shared" si="15"/>
        <v>1.3774955579504145E-4</v>
      </c>
      <c r="R68" s="6">
        <f t="shared" si="16"/>
        <v>-2.7061053760267795E-3</v>
      </c>
    </row>
    <row r="69" spans="1:18" x14ac:dyDescent="0.35">
      <c r="A69" s="7">
        <v>45646</v>
      </c>
      <c r="B69">
        <v>97.31</v>
      </c>
      <c r="C69">
        <v>13015.66</v>
      </c>
      <c r="D69">
        <v>4.4229000000000003</v>
      </c>
      <c r="E69">
        <v>2677.98</v>
      </c>
      <c r="F69">
        <v>3228.2</v>
      </c>
      <c r="H69" s="6">
        <f t="shared" si="17"/>
        <v>-6.1620622368285805E-4</v>
      </c>
      <c r="I69" s="6">
        <f t="shared" si="18"/>
        <v>1.0917981932553555E-2</v>
      </c>
      <c r="J69" s="6">
        <f t="shared" si="19"/>
        <v>1.7175607404462667E-4</v>
      </c>
      <c r="K69" s="6">
        <f t="shared" si="20"/>
        <v>7.623489315904397E-4</v>
      </c>
      <c r="L69" s="6">
        <f t="shared" si="21"/>
        <v>2.0051276639332372E-3</v>
      </c>
      <c r="M69">
        <v>-0.23950000000000138</v>
      </c>
      <c r="O69" s="6">
        <f t="shared" si="13"/>
        <v>-7.8796229772748472E-4</v>
      </c>
      <c r="P69" s="6">
        <f t="shared" si="14"/>
        <v>1.0746225858508929E-2</v>
      </c>
      <c r="Q69" s="6">
        <f t="shared" si="15"/>
        <v>5.9059285754581303E-4</v>
      </c>
      <c r="R69" s="6">
        <f t="shared" si="16"/>
        <v>1.8333715898886105E-3</v>
      </c>
    </row>
    <row r="70" spans="1:18" x14ac:dyDescent="0.35">
      <c r="A70" s="7">
        <v>45645</v>
      </c>
      <c r="B70">
        <v>97.37</v>
      </c>
      <c r="C70">
        <v>12875.09</v>
      </c>
      <c r="D70">
        <v>4.375</v>
      </c>
      <c r="E70">
        <v>2675.94</v>
      </c>
      <c r="F70">
        <v>3221.74</v>
      </c>
      <c r="H70" s="6">
        <f t="shared" si="17"/>
        <v>-8.209338122113774E-4</v>
      </c>
      <c r="I70" s="6">
        <f t="shared" si="18"/>
        <v>-8.6293797788483673E-4</v>
      </c>
      <c r="J70" s="6">
        <f t="shared" si="19"/>
        <v>1.6993506106866008E-4</v>
      </c>
      <c r="K70" s="6">
        <f t="shared" si="20"/>
        <v>-4.9641355153218214E-3</v>
      </c>
      <c r="L70" s="6">
        <f t="shared" si="21"/>
        <v>-5.3717962175146017E-3</v>
      </c>
      <c r="M70">
        <v>0.14050000000000118</v>
      </c>
      <c r="O70" s="6">
        <f t="shared" si="13"/>
        <v>-9.9086887328003748E-4</v>
      </c>
      <c r="P70" s="6">
        <f t="shared" si="14"/>
        <v>-1.0328730389534968E-3</v>
      </c>
      <c r="Q70" s="6">
        <f t="shared" si="15"/>
        <v>-5.1340705763904815E-3</v>
      </c>
      <c r="R70" s="6">
        <f t="shared" si="16"/>
        <v>-5.5417312785832618E-3</v>
      </c>
    </row>
    <row r="71" spans="1:18" x14ac:dyDescent="0.35">
      <c r="A71" s="7">
        <v>45644</v>
      </c>
      <c r="B71">
        <v>97.45</v>
      </c>
      <c r="C71">
        <v>12886.21</v>
      </c>
      <c r="D71">
        <v>4.4031000000000002</v>
      </c>
      <c r="E71">
        <v>2689.29</v>
      </c>
      <c r="F71">
        <v>3239.14</v>
      </c>
      <c r="H71" s="6">
        <f t="shared" si="17"/>
        <v>-5.128205128205332E-4</v>
      </c>
      <c r="I71" s="6">
        <f t="shared" si="18"/>
        <v>-2.9473811057009747E-2</v>
      </c>
      <c r="J71" s="6">
        <f t="shared" si="19"/>
        <v>1.7100343889042691E-4</v>
      </c>
      <c r="K71" s="6">
        <f t="shared" si="20"/>
        <v>-2.3852625643612235E-3</v>
      </c>
      <c r="L71" s="6">
        <f t="shared" si="21"/>
        <v>-6.578564002220566E-3</v>
      </c>
      <c r="M71">
        <v>-0.70349999999999913</v>
      </c>
      <c r="O71" s="6">
        <f t="shared" si="13"/>
        <v>-6.8382395171096011E-4</v>
      </c>
      <c r="P71" s="6">
        <f t="shared" si="14"/>
        <v>-2.9644814495900174E-2</v>
      </c>
      <c r="Q71" s="6">
        <f t="shared" si="15"/>
        <v>-2.5562660032516504E-3</v>
      </c>
      <c r="R71" s="6">
        <f t="shared" si="16"/>
        <v>-6.7495674411109929E-3</v>
      </c>
    </row>
    <row r="72" spans="1:18" x14ac:dyDescent="0.35">
      <c r="A72" s="7">
        <v>45643</v>
      </c>
      <c r="B72">
        <v>97.5</v>
      </c>
      <c r="C72">
        <v>13277.55</v>
      </c>
      <c r="D72">
        <v>4.2624000000000004</v>
      </c>
      <c r="E72">
        <v>2695.72</v>
      </c>
      <c r="F72">
        <v>3260.59</v>
      </c>
      <c r="H72" s="6">
        <f t="shared" si="17"/>
        <v>-2.0508613617720162E-4</v>
      </c>
      <c r="I72" s="6">
        <f t="shared" si="18"/>
        <v>-3.8435625766199966E-3</v>
      </c>
      <c r="J72" s="6">
        <f t="shared" si="19"/>
        <v>1.6565106966148768E-4</v>
      </c>
      <c r="K72" s="6">
        <f t="shared" si="20"/>
        <v>-1.3595664205616753E-3</v>
      </c>
      <c r="L72" s="6">
        <f t="shared" si="21"/>
        <v>-3.2805381308897985E-4</v>
      </c>
      <c r="M72">
        <v>-2.7000000000003688E-2</v>
      </c>
      <c r="O72" s="6">
        <f t="shared" si="13"/>
        <v>-3.707372058386893E-4</v>
      </c>
      <c r="P72" s="6">
        <f t="shared" si="14"/>
        <v>-4.0092136462814842E-3</v>
      </c>
      <c r="Q72" s="6">
        <f t="shared" si="15"/>
        <v>-1.525217490223163E-3</v>
      </c>
      <c r="R72" s="6">
        <f t="shared" si="16"/>
        <v>-4.9370488275046753E-4</v>
      </c>
    </row>
    <row r="73" spans="1:18" x14ac:dyDescent="0.35">
      <c r="A73" s="7">
        <v>45642</v>
      </c>
      <c r="B73">
        <v>97.52</v>
      </c>
      <c r="C73">
        <v>13328.78</v>
      </c>
      <c r="D73">
        <v>4.2569999999999997</v>
      </c>
      <c r="E73">
        <v>2699.39</v>
      </c>
      <c r="F73">
        <v>3261.66</v>
      </c>
      <c r="H73" s="6">
        <f t="shared" si="17"/>
        <v>1.2320328542092529E-3</v>
      </c>
      <c r="I73" s="6">
        <f t="shared" si="18"/>
        <v>3.933247769000392E-3</v>
      </c>
      <c r="J73" s="6">
        <f t="shared" si="19"/>
        <v>1.6544550491404131E-4</v>
      </c>
      <c r="K73" s="6">
        <f t="shared" si="20"/>
        <v>-2.1852013718626218E-4</v>
      </c>
      <c r="L73" s="6">
        <f t="shared" si="21"/>
        <v>7.5785701355246538E-4</v>
      </c>
      <c r="M73">
        <v>-3.54999999999972E-2</v>
      </c>
      <c r="O73" s="6">
        <f t="shared" si="13"/>
        <v>1.0665873492952116E-3</v>
      </c>
      <c r="P73" s="6">
        <f t="shared" si="14"/>
        <v>3.7678022640863507E-3</v>
      </c>
      <c r="Q73" s="6">
        <f t="shared" si="15"/>
        <v>-3.8396564210030348E-4</v>
      </c>
      <c r="R73" s="6">
        <f t="shared" si="16"/>
        <v>5.9241150863842407E-4</v>
      </c>
    </row>
    <row r="74" spans="1:18" x14ac:dyDescent="0.35">
      <c r="A74" s="7">
        <v>45639</v>
      </c>
      <c r="B74">
        <v>97.4</v>
      </c>
      <c r="C74">
        <v>13276.56</v>
      </c>
      <c r="D74">
        <v>4.2499000000000002</v>
      </c>
      <c r="E74">
        <v>2699.98</v>
      </c>
      <c r="F74">
        <v>3259.19</v>
      </c>
      <c r="H74" s="6">
        <f t="shared" si="17"/>
        <v>0</v>
      </c>
      <c r="I74" s="6">
        <f t="shared" si="18"/>
        <v>9.9433230585699306E-5</v>
      </c>
      <c r="J74" s="6">
        <f t="shared" si="19"/>
        <v>1.6517520919956397E-4</v>
      </c>
      <c r="K74" s="6">
        <f t="shared" si="20"/>
        <v>-1.7893981854615326E-3</v>
      </c>
      <c r="L74" s="6">
        <f t="shared" si="21"/>
        <v>-3.8541475640320177E-3</v>
      </c>
      <c r="M74">
        <v>-0.33600000000000296</v>
      </c>
      <c r="O74" s="6">
        <f t="shared" si="13"/>
        <v>-1.6517520919956397E-4</v>
      </c>
      <c r="P74" s="6">
        <f t="shared" si="14"/>
        <v>-6.574197861386466E-5</v>
      </c>
      <c r="Q74" s="6">
        <f t="shared" si="15"/>
        <v>-1.9545733946610966E-3</v>
      </c>
      <c r="R74" s="6">
        <f t="shared" si="16"/>
        <v>-4.0193227732315817E-3</v>
      </c>
    </row>
    <row r="75" spans="1:18" x14ac:dyDescent="0.35">
      <c r="A75" s="7">
        <v>45638</v>
      </c>
      <c r="B75">
        <v>97.4</v>
      </c>
      <c r="C75">
        <v>13275.24</v>
      </c>
      <c r="D75">
        <v>4.1826999999999996</v>
      </c>
      <c r="E75">
        <v>2704.82</v>
      </c>
      <c r="F75">
        <v>3271.8</v>
      </c>
      <c r="H75" s="6">
        <f t="shared" si="17"/>
        <v>1.0267994660639879E-4</v>
      </c>
      <c r="I75" s="6">
        <f t="shared" si="18"/>
        <v>-5.4144930402749702E-3</v>
      </c>
      <c r="J75" s="6">
        <f t="shared" si="19"/>
        <v>1.6261600894584838E-4</v>
      </c>
      <c r="K75" s="6">
        <f t="shared" si="20"/>
        <v>-8.9758980515275422E-4</v>
      </c>
      <c r="L75" s="6">
        <f t="shared" si="21"/>
        <v>-4.4334630610672887E-3</v>
      </c>
      <c r="M75">
        <v>-0.24599999999999955</v>
      </c>
      <c r="O75" s="6">
        <f t="shared" si="13"/>
        <v>-5.9936062339449592E-5</v>
      </c>
      <c r="P75" s="6">
        <f t="shared" si="14"/>
        <v>-5.5771090492208186E-3</v>
      </c>
      <c r="Q75" s="6">
        <f t="shared" si="15"/>
        <v>-1.0602058140986026E-3</v>
      </c>
      <c r="R75" s="6">
        <f t="shared" si="16"/>
        <v>-4.5960790700131371E-3</v>
      </c>
    </row>
    <row r="76" spans="1:18" x14ac:dyDescent="0.35">
      <c r="A76" s="7">
        <v>45637</v>
      </c>
      <c r="B76">
        <v>97.39</v>
      </c>
      <c r="C76">
        <v>13347.51</v>
      </c>
      <c r="D76">
        <v>4.1334999999999997</v>
      </c>
      <c r="E76">
        <v>2707.25</v>
      </c>
      <c r="F76">
        <v>3286.37</v>
      </c>
      <c r="H76" s="6">
        <f t="shared" si="17"/>
        <v>2.0540207456098969E-4</v>
      </c>
      <c r="I76" s="6">
        <f t="shared" si="18"/>
        <v>8.1802464044304912E-3</v>
      </c>
      <c r="J76" s="6">
        <f t="shared" si="19"/>
        <v>1.6074126598586425E-4</v>
      </c>
      <c r="K76" s="6">
        <f t="shared" si="20"/>
        <v>5.2479276229466798E-4</v>
      </c>
      <c r="L76" s="6">
        <f t="shared" si="21"/>
        <v>-1.9921468115021712E-3</v>
      </c>
      <c r="M76">
        <v>-0.1839999999999975</v>
      </c>
      <c r="O76" s="6">
        <f t="shared" si="13"/>
        <v>4.4660808575125444E-5</v>
      </c>
      <c r="P76" s="6">
        <f t="shared" si="14"/>
        <v>8.019505138444627E-3</v>
      </c>
      <c r="Q76" s="6">
        <f t="shared" si="15"/>
        <v>3.6405149630880373E-4</v>
      </c>
      <c r="R76" s="6">
        <f t="shared" si="16"/>
        <v>-2.1528880774880355E-3</v>
      </c>
    </row>
    <row r="77" spans="1:18" x14ac:dyDescent="0.35">
      <c r="A77" s="7">
        <v>45636</v>
      </c>
      <c r="B77">
        <v>97.37</v>
      </c>
      <c r="C77">
        <v>13239.21</v>
      </c>
      <c r="D77">
        <v>4.0967000000000002</v>
      </c>
      <c r="E77">
        <v>2705.83</v>
      </c>
      <c r="F77">
        <v>3292.93</v>
      </c>
      <c r="H77" s="6">
        <f t="shared" si="17"/>
        <v>2.0544427324109549E-4</v>
      </c>
      <c r="I77" s="6">
        <f t="shared" si="18"/>
        <v>-2.9431500592321802E-3</v>
      </c>
      <c r="J77" s="6">
        <f t="shared" si="19"/>
        <v>1.5933844239501838E-4</v>
      </c>
      <c r="K77" s="6">
        <f t="shared" si="20"/>
        <v>-3.5097052586474664E-4</v>
      </c>
      <c r="L77" s="6">
        <f t="shared" si="21"/>
        <v>-1.1950729024802209E-3</v>
      </c>
      <c r="M77">
        <v>-0.11350000000000193</v>
      </c>
      <c r="O77" s="6">
        <f t="shared" si="13"/>
        <v>4.6105830846077112E-5</v>
      </c>
      <c r="P77" s="6">
        <f t="shared" si="14"/>
        <v>-3.1024885016271986E-3</v>
      </c>
      <c r="Q77" s="6">
        <f t="shared" si="15"/>
        <v>-5.1030896825976502E-4</v>
      </c>
      <c r="R77" s="6">
        <f t="shared" si="16"/>
        <v>-1.3544113448752393E-3</v>
      </c>
    </row>
    <row r="78" spans="1:18" x14ac:dyDescent="0.35">
      <c r="A78" s="7">
        <v>45635</v>
      </c>
      <c r="B78">
        <v>97.35</v>
      </c>
      <c r="C78">
        <v>13278.29</v>
      </c>
      <c r="D78">
        <v>4.0739999999999998</v>
      </c>
      <c r="E78">
        <v>2706.78</v>
      </c>
      <c r="F78">
        <v>3296.87</v>
      </c>
      <c r="H78" s="6">
        <f t="shared" si="17"/>
        <v>9.2535471930887958E-4</v>
      </c>
      <c r="I78" s="6">
        <f t="shared" si="18"/>
        <v>-6.0044166635474516E-3</v>
      </c>
      <c r="J78" s="6">
        <f t="shared" si="19"/>
        <v>1.5847286736891952E-4</v>
      </c>
      <c r="K78" s="6">
        <f t="shared" si="20"/>
        <v>3.0673146214832414E-4</v>
      </c>
      <c r="L78" s="6">
        <f t="shared" si="21"/>
        <v>-2.2485851768908605E-3</v>
      </c>
      <c r="M78">
        <v>-0.19200000000000106</v>
      </c>
      <c r="O78" s="6">
        <f t="shared" si="13"/>
        <v>7.6688185193996006E-4</v>
      </c>
      <c r="P78" s="6">
        <f t="shared" si="14"/>
        <v>-6.1628895309163712E-3</v>
      </c>
      <c r="Q78" s="6">
        <f t="shared" si="15"/>
        <v>1.4825859477940462E-4</v>
      </c>
      <c r="R78" s="6">
        <f t="shared" si="16"/>
        <v>-2.40705804425978E-3</v>
      </c>
    </row>
    <row r="79" spans="1:18" x14ac:dyDescent="0.35">
      <c r="A79" s="7">
        <v>45632</v>
      </c>
      <c r="B79">
        <v>97.26</v>
      </c>
      <c r="C79">
        <v>13358.5</v>
      </c>
      <c r="D79">
        <v>4.0355999999999996</v>
      </c>
      <c r="E79">
        <v>2705.95</v>
      </c>
      <c r="F79">
        <v>3304.3</v>
      </c>
      <c r="H79" s="6">
        <f t="shared" si="17"/>
        <v>1.0282776349623823E-4</v>
      </c>
      <c r="I79" s="6">
        <f t="shared" si="18"/>
        <v>2.6088770870642541E-3</v>
      </c>
      <c r="J79" s="6">
        <f t="shared" si="19"/>
        <v>1.5700820652897463E-4</v>
      </c>
      <c r="K79" s="6">
        <f t="shared" si="20"/>
        <v>1.0654552046376331E-3</v>
      </c>
      <c r="L79" s="6">
        <f t="shared" si="21"/>
        <v>1.7401532790066732E-3</v>
      </c>
      <c r="M79">
        <v>0.19300000000000317</v>
      </c>
      <c r="O79" s="6">
        <f t="shared" si="13"/>
        <v>-5.4180443032736392E-5</v>
      </c>
      <c r="P79" s="6">
        <f t="shared" si="14"/>
        <v>2.4518688805352795E-3</v>
      </c>
      <c r="Q79" s="6">
        <f t="shared" si="15"/>
        <v>9.0844699810865848E-4</v>
      </c>
      <c r="R79" s="6">
        <f t="shared" si="16"/>
        <v>1.5831450724776985E-3</v>
      </c>
    </row>
    <row r="80" spans="1:18" x14ac:dyDescent="0.35">
      <c r="A80" s="7">
        <v>45631</v>
      </c>
      <c r="B80">
        <v>97.25</v>
      </c>
      <c r="C80">
        <v>13323.74</v>
      </c>
      <c r="D80">
        <v>4.0742000000000003</v>
      </c>
      <c r="E80">
        <v>2703.07</v>
      </c>
      <c r="F80">
        <v>3298.56</v>
      </c>
      <c r="H80" s="6">
        <f t="shared" si="17"/>
        <v>1.0283833813251597E-4</v>
      </c>
      <c r="I80" s="6">
        <f t="shared" si="18"/>
        <v>-1.8085268971551605E-3</v>
      </c>
      <c r="J80" s="6">
        <f t="shared" si="19"/>
        <v>1.584804944014806E-4</v>
      </c>
      <c r="K80" s="6">
        <f t="shared" si="20"/>
        <v>4.2932592129285574E-4</v>
      </c>
      <c r="L80" s="6">
        <f t="shared" si="21"/>
        <v>5.7604210564665692E-5</v>
      </c>
      <c r="M80">
        <v>-3.5000000000002807E-2</v>
      </c>
      <c r="O80" s="6">
        <f t="shared" si="13"/>
        <v>-5.5642156268964627E-5</v>
      </c>
      <c r="P80" s="6">
        <f t="shared" si="14"/>
        <v>-1.9670073915566411E-3</v>
      </c>
      <c r="Q80" s="6">
        <f t="shared" si="15"/>
        <v>2.7084542689137514E-4</v>
      </c>
      <c r="R80" s="6">
        <f t="shared" si="16"/>
        <v>-1.0087628383681491E-4</v>
      </c>
    </row>
    <row r="81" spans="1:18" x14ac:dyDescent="0.35">
      <c r="A81" s="7">
        <v>45630</v>
      </c>
      <c r="B81">
        <v>97.24</v>
      </c>
      <c r="C81">
        <v>13347.88</v>
      </c>
      <c r="D81">
        <v>4.0671999999999997</v>
      </c>
      <c r="E81">
        <v>2701.91</v>
      </c>
      <c r="F81">
        <v>3298.37</v>
      </c>
      <c r="H81" s="6">
        <f t="shared" si="17"/>
        <v>2.0571898786259091E-4</v>
      </c>
      <c r="I81" s="6">
        <f t="shared" si="18"/>
        <v>6.0713044749771683E-3</v>
      </c>
      <c r="J81" s="6">
        <f t="shared" si="19"/>
        <v>1.5821353956879669E-4</v>
      </c>
      <c r="K81" s="6">
        <f t="shared" si="20"/>
        <v>1.1226879298078529E-3</v>
      </c>
      <c r="L81" s="6">
        <f t="shared" si="21"/>
        <v>3.8194423309858561E-3</v>
      </c>
      <c r="M81">
        <v>0.21850000000000147</v>
      </c>
      <c r="O81" s="6">
        <f t="shared" si="13"/>
        <v>4.7505448293794217E-5</v>
      </c>
      <c r="P81" s="6">
        <f t="shared" si="14"/>
        <v>5.9130909354083716E-3</v>
      </c>
      <c r="Q81" s="6">
        <f t="shared" si="15"/>
        <v>9.6447439023905623E-4</v>
      </c>
      <c r="R81" s="6">
        <f t="shared" si="16"/>
        <v>3.6612287914170594E-3</v>
      </c>
    </row>
    <row r="82" spans="1:18" x14ac:dyDescent="0.35">
      <c r="A82" s="7">
        <v>45629</v>
      </c>
      <c r="B82">
        <v>97.22</v>
      </c>
      <c r="C82">
        <v>13267.33</v>
      </c>
      <c r="D82">
        <v>4.1109</v>
      </c>
      <c r="E82">
        <v>2698.88</v>
      </c>
      <c r="F82">
        <v>3285.82</v>
      </c>
      <c r="H82" s="6">
        <f t="shared" si="17"/>
        <v>-1.0284891494405368E-4</v>
      </c>
      <c r="I82" s="6">
        <f t="shared" si="18"/>
        <v>4.7130399635619824E-4</v>
      </c>
      <c r="J82" s="6">
        <f t="shared" si="19"/>
        <v>1.5987980784260003E-4</v>
      </c>
      <c r="K82" s="6">
        <f t="shared" si="20"/>
        <v>4.8191341869396886E-4</v>
      </c>
      <c r="L82" s="6">
        <f t="shared" si="21"/>
        <v>-2.0288534548215109E-3</v>
      </c>
      <c r="M82">
        <v>-0.12199999999999989</v>
      </c>
      <c r="O82" s="6">
        <f t="shared" si="13"/>
        <v>-2.6272872278665371E-4</v>
      </c>
      <c r="P82" s="6">
        <f t="shared" si="14"/>
        <v>3.1142418851359821E-4</v>
      </c>
      <c r="Q82" s="6">
        <f t="shared" si="15"/>
        <v>3.2203361085136883E-4</v>
      </c>
      <c r="R82" s="6">
        <f t="shared" si="16"/>
        <v>-2.1887332626641109E-3</v>
      </c>
    </row>
    <row r="83" spans="1:18" x14ac:dyDescent="0.35">
      <c r="A83" s="7">
        <v>45628</v>
      </c>
      <c r="B83">
        <v>97.23</v>
      </c>
      <c r="C83">
        <v>13261.08</v>
      </c>
      <c r="D83">
        <v>4.0865</v>
      </c>
      <c r="E83">
        <v>2697.58</v>
      </c>
      <c r="F83">
        <v>3292.5</v>
      </c>
      <c r="H83" s="6">
        <f t="shared" si="17"/>
        <v>1.0285949393140648E-4</v>
      </c>
      <c r="I83" s="6">
        <f t="shared" si="18"/>
        <v>2.5666943622690841E-3</v>
      </c>
      <c r="J83" s="6">
        <f t="shared" si="19"/>
        <v>1.5894952886075231E-4</v>
      </c>
      <c r="K83" s="6">
        <f t="shared" si="20"/>
        <v>1.0947699684185075E-3</v>
      </c>
      <c r="L83" s="6">
        <f t="shared" si="21"/>
        <v>1.2924808028587087E-3</v>
      </c>
      <c r="M83">
        <v>-0.19150000000000222</v>
      </c>
      <c r="O83" s="6">
        <f t="shared" si="13"/>
        <v>-5.6090034929345833E-5</v>
      </c>
      <c r="P83" s="6">
        <f t="shared" si="14"/>
        <v>2.4077448334083318E-3</v>
      </c>
      <c r="Q83" s="6">
        <f t="shared" si="15"/>
        <v>9.3582043955775518E-4</v>
      </c>
      <c r="R83" s="6">
        <f t="shared" si="16"/>
        <v>1.1335312739979564E-3</v>
      </c>
    </row>
    <row r="84" spans="1:18" x14ac:dyDescent="0.35">
      <c r="A84" s="7">
        <v>45625</v>
      </c>
      <c r="B84">
        <v>97.22</v>
      </c>
      <c r="C84">
        <v>13227.13</v>
      </c>
      <c r="D84">
        <v>4.0481999999999996</v>
      </c>
      <c r="E84">
        <v>2694.63</v>
      </c>
      <c r="F84">
        <v>3288.25</v>
      </c>
      <c r="H84" s="6">
        <f t="shared" si="17"/>
        <v>0</v>
      </c>
      <c r="I84" s="6">
        <f t="shared" si="18"/>
        <v>5.7063217377022468E-3</v>
      </c>
      <c r="J84" s="6">
        <f t="shared" si="19"/>
        <v>1.5748885771360577E-4</v>
      </c>
      <c r="K84" s="6">
        <f t="shared" si="20"/>
        <v>1.6913995122822545E-3</v>
      </c>
      <c r="L84" s="6">
        <f t="shared" si="21"/>
        <v>4.5826013900558404E-3</v>
      </c>
      <c r="M84">
        <v>0.43600000000000083</v>
      </c>
      <c r="O84" s="6">
        <f t="shared" si="13"/>
        <v>-1.5748885771360577E-4</v>
      </c>
      <c r="P84" s="6">
        <f t="shared" si="14"/>
        <v>5.5488328799886411E-3</v>
      </c>
      <c r="Q84" s="6">
        <f t="shared" si="15"/>
        <v>1.5339106545686487E-3</v>
      </c>
      <c r="R84" s="6">
        <f t="shared" si="16"/>
        <v>4.4251125323422347E-3</v>
      </c>
    </row>
    <row r="85" spans="1:18" x14ac:dyDescent="0.35">
      <c r="A85" s="7">
        <v>45623</v>
      </c>
      <c r="B85">
        <v>97.22</v>
      </c>
      <c r="C85">
        <v>13152.08</v>
      </c>
      <c r="D85">
        <v>4.1353999999999997</v>
      </c>
      <c r="E85">
        <v>2690.08</v>
      </c>
      <c r="F85">
        <v>3273.25</v>
      </c>
      <c r="H85" s="6">
        <f t="shared" si="17"/>
        <v>0</v>
      </c>
      <c r="I85" s="6">
        <f t="shared" si="18"/>
        <v>-3.7412500274590643E-3</v>
      </c>
      <c r="J85" s="6">
        <f t="shared" si="19"/>
        <v>1.6081368097209392E-4</v>
      </c>
      <c r="K85" s="6">
        <f t="shared" si="20"/>
        <v>5.8768830202704514E-4</v>
      </c>
      <c r="L85" s="6">
        <f t="shared" si="21"/>
        <v>2.6527067717538877E-3</v>
      </c>
      <c r="M85">
        <v>0.26400000000000201</v>
      </c>
      <c r="O85" s="6">
        <f t="shared" si="13"/>
        <v>-1.6081368097209392E-4</v>
      </c>
      <c r="P85" s="6">
        <f t="shared" si="14"/>
        <v>-3.9020637084311582E-3</v>
      </c>
      <c r="Q85" s="6">
        <f t="shared" si="15"/>
        <v>4.2687462105495122E-4</v>
      </c>
      <c r="R85" s="6">
        <f t="shared" si="16"/>
        <v>2.4918930907817938E-3</v>
      </c>
    </row>
    <row r="86" spans="1:18" x14ac:dyDescent="0.35">
      <c r="A86" s="7">
        <v>45622</v>
      </c>
      <c r="B86">
        <v>97.22</v>
      </c>
      <c r="C86">
        <v>13201.47</v>
      </c>
      <c r="D86">
        <v>4.1882000000000001</v>
      </c>
      <c r="E86">
        <v>2688.5</v>
      </c>
      <c r="F86">
        <v>3264.59</v>
      </c>
      <c r="H86" s="6">
        <f t="shared" si="17"/>
        <v>-1.0284891494405368E-4</v>
      </c>
      <c r="I86" s="6">
        <f t="shared" si="18"/>
        <v>5.7910351332448595E-3</v>
      </c>
      <c r="J86" s="6">
        <f t="shared" si="19"/>
        <v>1.6282552906865533E-4</v>
      </c>
      <c r="K86" s="6">
        <f t="shared" si="20"/>
        <v>-4.6844328118500478E-4</v>
      </c>
      <c r="L86" s="6">
        <f t="shared" si="21"/>
        <v>-1.910824130804345E-3</v>
      </c>
      <c r="M86">
        <v>-6.2500000000000888E-2</v>
      </c>
      <c r="O86" s="6">
        <f t="shared" si="13"/>
        <v>-2.6567444401270901E-4</v>
      </c>
      <c r="P86" s="6">
        <f t="shared" si="14"/>
        <v>5.6282096041762042E-3</v>
      </c>
      <c r="Q86" s="6">
        <f t="shared" si="15"/>
        <v>-6.3126881025366011E-4</v>
      </c>
      <c r="R86" s="6">
        <f t="shared" si="16"/>
        <v>-2.0736496598730003E-3</v>
      </c>
    </row>
    <row r="87" spans="1:18" x14ac:dyDescent="0.35">
      <c r="A87" s="7">
        <v>45621</v>
      </c>
      <c r="B87">
        <v>97.23</v>
      </c>
      <c r="C87">
        <v>13125.46</v>
      </c>
      <c r="D87">
        <v>4.1757</v>
      </c>
      <c r="E87">
        <v>2689.76</v>
      </c>
      <c r="F87">
        <v>3270.84</v>
      </c>
      <c r="H87" s="6">
        <f t="shared" si="17"/>
        <v>7.2046109510104372E-4</v>
      </c>
      <c r="I87" s="6">
        <f t="shared" si="18"/>
        <v>3.0261671758675668E-3</v>
      </c>
      <c r="J87" s="6">
        <f t="shared" si="19"/>
        <v>1.6234933103720373E-4</v>
      </c>
      <c r="K87" s="6">
        <f t="shared" si="20"/>
        <v>2.5681453070780513E-3</v>
      </c>
      <c r="L87" s="6">
        <f t="shared" si="21"/>
        <v>1.0070316191252759E-2</v>
      </c>
      <c r="M87">
        <v>0.59550000000000214</v>
      </c>
      <c r="O87" s="6">
        <f t="shared" si="13"/>
        <v>5.5811176406384E-4</v>
      </c>
      <c r="P87" s="6">
        <f t="shared" si="14"/>
        <v>2.8638178448303631E-3</v>
      </c>
      <c r="Q87" s="6">
        <f t="shared" si="15"/>
        <v>2.4057959760408476E-3</v>
      </c>
      <c r="R87" s="6">
        <f t="shared" si="16"/>
        <v>9.9079668602155557E-3</v>
      </c>
    </row>
    <row r="88" spans="1:18" x14ac:dyDescent="0.35">
      <c r="A88" s="7">
        <v>45618</v>
      </c>
      <c r="B88">
        <v>97.16</v>
      </c>
      <c r="C88">
        <v>13085.86</v>
      </c>
      <c r="D88">
        <v>4.2948000000000004</v>
      </c>
      <c r="E88">
        <v>2682.87</v>
      </c>
      <c r="F88">
        <v>3238.23</v>
      </c>
      <c r="H88" s="6">
        <f t="shared" si="17"/>
        <v>1.0293360782287486E-4</v>
      </c>
      <c r="I88" s="6">
        <f t="shared" si="18"/>
        <v>3.5107146581923043E-3</v>
      </c>
      <c r="J88" s="6">
        <f t="shared" si="19"/>
        <v>1.668842354967115E-4</v>
      </c>
      <c r="K88" s="6">
        <f t="shared" si="20"/>
        <v>-1.6770269665944415E-4</v>
      </c>
      <c r="L88" s="6">
        <f t="shared" si="21"/>
        <v>9.8829183022397515E-5</v>
      </c>
      <c r="M88">
        <v>4.3499999999996319E-2</v>
      </c>
      <c r="O88" s="6">
        <f t="shared" si="13"/>
        <v>-6.3950627673836635E-5</v>
      </c>
      <c r="P88" s="6">
        <f t="shared" si="14"/>
        <v>3.3438304226955928E-3</v>
      </c>
      <c r="Q88" s="6">
        <f t="shared" si="15"/>
        <v>-3.3458693215615565E-4</v>
      </c>
      <c r="R88" s="6">
        <f t="shared" si="16"/>
        <v>-6.8055052474313982E-5</v>
      </c>
    </row>
    <row r="89" spans="1:18" x14ac:dyDescent="0.35">
      <c r="A89" s="7">
        <v>45617</v>
      </c>
      <c r="B89">
        <v>97.15</v>
      </c>
      <c r="C89">
        <v>13040.08</v>
      </c>
      <c r="D89">
        <v>4.3034999999999997</v>
      </c>
      <c r="E89">
        <v>2683.32</v>
      </c>
      <c r="F89">
        <v>3237.91</v>
      </c>
      <c r="H89" s="6">
        <f t="shared" si="17"/>
        <v>1.0294420424128425E-4</v>
      </c>
      <c r="I89" s="6">
        <f t="shared" si="18"/>
        <v>5.4923913839699523E-3</v>
      </c>
      <c r="J89" s="6">
        <f t="shared" si="19"/>
        <v>1.6721529837449012E-4</v>
      </c>
      <c r="K89" s="6">
        <f t="shared" si="20"/>
        <v>1.1267395440808237E-3</v>
      </c>
      <c r="L89" s="6">
        <f t="shared" si="21"/>
        <v>-2.9639967025540948E-4</v>
      </c>
      <c r="M89">
        <v>-0.12499999999999734</v>
      </c>
      <c r="O89" s="6">
        <f t="shared" si="13"/>
        <v>-6.4271094133205864E-5</v>
      </c>
      <c r="P89" s="6">
        <f t="shared" si="14"/>
        <v>5.3251760855954622E-3</v>
      </c>
      <c r="Q89" s="6">
        <f t="shared" si="15"/>
        <v>9.5952424570633355E-4</v>
      </c>
      <c r="R89" s="6">
        <f t="shared" si="16"/>
        <v>-4.6361496862989959E-4</v>
      </c>
    </row>
    <row r="90" spans="1:18" x14ac:dyDescent="0.35">
      <c r="A90" s="7">
        <v>45616</v>
      </c>
      <c r="B90">
        <v>97.14</v>
      </c>
      <c r="C90">
        <v>12968.85</v>
      </c>
      <c r="D90">
        <v>4.2785000000000002</v>
      </c>
      <c r="E90">
        <v>2680.3</v>
      </c>
      <c r="F90">
        <v>3238.87</v>
      </c>
      <c r="H90" s="6">
        <f t="shared" si="17"/>
        <v>1.0295480284150393E-4</v>
      </c>
      <c r="I90" s="6">
        <f t="shared" si="18"/>
        <v>5.3207239885999513E-5</v>
      </c>
      <c r="J90" s="6">
        <f t="shared" si="19"/>
        <v>1.6626389421392496E-4</v>
      </c>
      <c r="K90" s="6">
        <f t="shared" si="20"/>
        <v>1.0447683226244564E-4</v>
      </c>
      <c r="L90" s="6">
        <f t="shared" si="21"/>
        <v>-1.9782515584123583E-3</v>
      </c>
      <c r="M90">
        <v>-8.0000000000000071E-2</v>
      </c>
      <c r="O90" s="6">
        <f t="shared" si="13"/>
        <v>-6.3309091372421022E-5</v>
      </c>
      <c r="P90" s="6">
        <f t="shared" si="14"/>
        <v>-1.1305665432792544E-4</v>
      </c>
      <c r="Q90" s="6">
        <f t="shared" si="15"/>
        <v>-6.1787061951479316E-5</v>
      </c>
      <c r="R90" s="6">
        <f t="shared" si="16"/>
        <v>-2.1445154526262833E-3</v>
      </c>
    </row>
    <row r="91" spans="1:18" x14ac:dyDescent="0.35">
      <c r="A91" s="7">
        <v>45615</v>
      </c>
      <c r="B91">
        <v>97.13</v>
      </c>
      <c r="C91">
        <v>12968.16</v>
      </c>
      <c r="D91">
        <v>4.2625000000000002</v>
      </c>
      <c r="E91">
        <v>2680.02</v>
      </c>
      <c r="F91">
        <v>3245.29</v>
      </c>
      <c r="H91" s="6">
        <f t="shared" si="17"/>
        <v>2.0595201318096557E-4</v>
      </c>
      <c r="I91" s="6">
        <f t="shared" si="18"/>
        <v>3.9762170196953051E-3</v>
      </c>
      <c r="J91" s="6">
        <f t="shared" si="19"/>
        <v>1.6565487631603482E-4</v>
      </c>
      <c r="K91" s="6">
        <f t="shared" si="20"/>
        <v>1.3712705737292108E-3</v>
      </c>
      <c r="L91" s="6">
        <f t="shared" si="21"/>
        <v>1.6048936912245182E-3</v>
      </c>
      <c r="M91">
        <v>6.1999999999997613E-2</v>
      </c>
      <c r="O91" s="6">
        <f t="shared" si="13"/>
        <v>4.0297136864930749E-5</v>
      </c>
      <c r="P91" s="6">
        <f t="shared" si="14"/>
        <v>3.8105621433792702E-3</v>
      </c>
      <c r="Q91" s="6">
        <f t="shared" si="15"/>
        <v>1.205615697413176E-3</v>
      </c>
      <c r="R91" s="6">
        <f t="shared" si="16"/>
        <v>1.4392388149084834E-3</v>
      </c>
    </row>
    <row r="92" spans="1:18" x14ac:dyDescent="0.35">
      <c r="A92" s="7">
        <v>45614</v>
      </c>
      <c r="B92">
        <v>97.11</v>
      </c>
      <c r="C92">
        <v>12916.8</v>
      </c>
      <c r="D92">
        <v>4.2748999999999997</v>
      </c>
      <c r="E92">
        <v>2676.35</v>
      </c>
      <c r="F92">
        <v>3240.09</v>
      </c>
      <c r="H92" s="6">
        <f t="shared" si="17"/>
        <v>4.1207376120322436E-4</v>
      </c>
      <c r="I92" s="6">
        <f t="shared" si="18"/>
        <v>4.0716954203920963E-3</v>
      </c>
      <c r="J92" s="6">
        <f t="shared" si="19"/>
        <v>1.66126873302197E-4</v>
      </c>
      <c r="K92" s="6">
        <f t="shared" si="20"/>
        <v>3.4386995735258274E-4</v>
      </c>
      <c r="L92" s="6">
        <f t="shared" si="21"/>
        <v>1.9760645699973267E-3</v>
      </c>
      <c r="M92">
        <v>0.15950000000000131</v>
      </c>
      <c r="O92" s="6">
        <f t="shared" si="13"/>
        <v>2.4594688790102737E-4</v>
      </c>
      <c r="P92" s="6">
        <f t="shared" si="14"/>
        <v>3.9055685470898993E-3</v>
      </c>
      <c r="Q92" s="6">
        <f t="shared" si="15"/>
        <v>1.7774308405038575E-4</v>
      </c>
      <c r="R92" s="6">
        <f t="shared" si="16"/>
        <v>1.8099376966951297E-3</v>
      </c>
    </row>
    <row r="93" spans="1:18" x14ac:dyDescent="0.35">
      <c r="A93" s="7">
        <v>45611</v>
      </c>
      <c r="B93">
        <v>97.07</v>
      </c>
      <c r="C93">
        <v>12864.42</v>
      </c>
      <c r="D93">
        <v>4.3068</v>
      </c>
      <c r="E93">
        <v>2675.43</v>
      </c>
      <c r="F93">
        <v>3233.7</v>
      </c>
      <c r="H93" s="6">
        <f t="shared" si="17"/>
        <v>0</v>
      </c>
      <c r="I93" s="6">
        <f t="shared" si="18"/>
        <v>-1.3070406197568274E-2</v>
      </c>
      <c r="J93" s="6">
        <f t="shared" si="19"/>
        <v>1.6734086675374016E-4</v>
      </c>
      <c r="K93" s="6">
        <f t="shared" si="20"/>
        <v>-2.0738607753105764E-3</v>
      </c>
      <c r="L93" s="6">
        <f t="shared" si="21"/>
        <v>-4.4511211261333283E-4</v>
      </c>
      <c r="M93">
        <v>8.7500000000000355E-2</v>
      </c>
      <c r="O93" s="6">
        <f t="shared" si="13"/>
        <v>-1.6734086675374016E-4</v>
      </c>
      <c r="P93" s="6">
        <f t="shared" si="14"/>
        <v>-1.3237747064322014E-2</v>
      </c>
      <c r="Q93" s="6">
        <f t="shared" si="15"/>
        <v>-2.2412016420643166E-3</v>
      </c>
      <c r="R93" s="6">
        <f t="shared" si="16"/>
        <v>-6.1245297936707299E-4</v>
      </c>
    </row>
    <row r="94" spans="1:18" x14ac:dyDescent="0.35">
      <c r="A94" s="7">
        <v>45610</v>
      </c>
      <c r="B94">
        <v>97.07</v>
      </c>
      <c r="C94">
        <v>13034.79</v>
      </c>
      <c r="D94">
        <v>4.3243</v>
      </c>
      <c r="E94">
        <v>2680.99</v>
      </c>
      <c r="F94">
        <v>3235.14</v>
      </c>
      <c r="H94" s="6">
        <f t="shared" si="17"/>
        <v>-1.0300782859506974E-4</v>
      </c>
      <c r="I94" s="6">
        <f t="shared" si="18"/>
        <v>-5.9317128526290563E-3</v>
      </c>
      <c r="J94" s="6">
        <f t="shared" si="19"/>
        <v>1.6800669355165887E-4</v>
      </c>
      <c r="K94" s="6">
        <f t="shared" si="20"/>
        <v>-3.5794850761572405E-4</v>
      </c>
      <c r="L94" s="6">
        <f t="shared" si="21"/>
        <v>-4.5109065068282828E-4</v>
      </c>
      <c r="M94">
        <v>-8.90000000000013E-2</v>
      </c>
      <c r="O94" s="6">
        <f t="shared" si="13"/>
        <v>-2.7101452214672861E-4</v>
      </c>
      <c r="P94" s="6">
        <f t="shared" si="14"/>
        <v>-6.0997195461807152E-3</v>
      </c>
      <c r="Q94" s="6">
        <f t="shared" si="15"/>
        <v>-5.2595520116738292E-4</v>
      </c>
      <c r="R94" s="6">
        <f t="shared" si="16"/>
        <v>-6.1909734423448715E-4</v>
      </c>
    </row>
    <row r="95" spans="1:18" x14ac:dyDescent="0.35">
      <c r="A95" s="7">
        <v>45609</v>
      </c>
      <c r="B95">
        <v>97.08</v>
      </c>
      <c r="C95">
        <v>13112.57</v>
      </c>
      <c r="D95">
        <v>4.3064999999999998</v>
      </c>
      <c r="E95">
        <v>2681.95</v>
      </c>
      <c r="F95">
        <v>3236.6</v>
      </c>
      <c r="H95" s="6">
        <f t="shared" si="17"/>
        <v>1.0301844030080609E-4</v>
      </c>
      <c r="I95" s="6">
        <f t="shared" si="18"/>
        <v>2.7614721240065698E-4</v>
      </c>
      <c r="J95" s="6">
        <f t="shared" si="19"/>
        <v>1.67329451610021E-4</v>
      </c>
      <c r="K95" s="6">
        <f t="shared" si="20"/>
        <v>-3.7286163850902554E-6</v>
      </c>
      <c r="L95" s="6">
        <f t="shared" si="21"/>
        <v>-2.2565291375866714E-3</v>
      </c>
      <c r="M95">
        <v>3.5000000000002807E-2</v>
      </c>
      <c r="O95" s="6">
        <f t="shared" si="13"/>
        <v>-6.4311011309214905E-5</v>
      </c>
      <c r="P95" s="6">
        <f t="shared" si="14"/>
        <v>1.0881776079063599E-4</v>
      </c>
      <c r="Q95" s="6">
        <f t="shared" si="15"/>
        <v>-1.7105806799511125E-4</v>
      </c>
      <c r="R95" s="6">
        <f t="shared" si="16"/>
        <v>-2.4238585891966924E-3</v>
      </c>
    </row>
    <row r="96" spans="1:18" x14ac:dyDescent="0.35">
      <c r="A96" s="7">
        <v>45608</v>
      </c>
      <c r="B96">
        <v>97.07</v>
      </c>
      <c r="C96">
        <v>13108.95</v>
      </c>
      <c r="D96">
        <v>4.3135000000000003</v>
      </c>
      <c r="E96">
        <v>2681.96</v>
      </c>
      <c r="F96">
        <v>3243.92</v>
      </c>
      <c r="H96" s="6">
        <f t="shared" si="17"/>
        <v>2.0607934054606147E-4</v>
      </c>
      <c r="I96" s="6">
        <f t="shared" si="18"/>
        <v>-2.8335184311816253E-3</v>
      </c>
      <c r="J96" s="6">
        <f t="shared" si="19"/>
        <v>1.6759579644309852E-4</v>
      </c>
      <c r="K96" s="6">
        <f t="shared" si="20"/>
        <v>-1.1954550363664218E-3</v>
      </c>
      <c r="L96" s="6">
        <f t="shared" si="21"/>
        <v>-7.5840316210370462E-3</v>
      </c>
      <c r="M96">
        <v>-0.61000000000000387</v>
      </c>
      <c r="O96" s="6">
        <f t="shared" si="13"/>
        <v>3.8483544102962952E-5</v>
      </c>
      <c r="P96" s="6">
        <f t="shared" si="14"/>
        <v>-3.0011142276247238E-3</v>
      </c>
      <c r="Q96" s="6">
        <f t="shared" si="15"/>
        <v>-1.3630508328095203E-3</v>
      </c>
      <c r="R96" s="6">
        <f t="shared" si="16"/>
        <v>-7.7516274174801447E-3</v>
      </c>
    </row>
    <row r="97" spans="1:18" x14ac:dyDescent="0.35">
      <c r="A97" s="7">
        <v>45607</v>
      </c>
      <c r="B97">
        <v>97.05</v>
      </c>
      <c r="C97">
        <v>13146.2</v>
      </c>
      <c r="D97">
        <v>4.1914999999999996</v>
      </c>
      <c r="E97">
        <v>2685.17</v>
      </c>
      <c r="F97">
        <v>3268.71</v>
      </c>
      <c r="H97" s="6">
        <f t="shared" si="17"/>
        <v>8.249974218830225E-4</v>
      </c>
      <c r="I97" s="6">
        <f t="shared" si="18"/>
        <v>9.6927925369305612E-4</v>
      </c>
      <c r="J97" s="6">
        <f t="shared" si="19"/>
        <v>1.6295123585452487E-4</v>
      </c>
      <c r="K97" s="6">
        <f t="shared" si="20"/>
        <v>0</v>
      </c>
      <c r="L97" s="6">
        <f t="shared" si="21"/>
        <v>0</v>
      </c>
      <c r="M97">
        <v>0</v>
      </c>
      <c r="O97" s="6">
        <f t="shared" si="13"/>
        <v>6.6204618602849763E-4</v>
      </c>
      <c r="P97" s="6">
        <f t="shared" si="14"/>
        <v>8.0632801783853125E-4</v>
      </c>
      <c r="Q97" s="6">
        <f t="shared" si="15"/>
        <v>-1.6295123585452487E-4</v>
      </c>
      <c r="R97" s="6">
        <f t="shared" si="16"/>
        <v>-1.6295123585452487E-4</v>
      </c>
    </row>
    <row r="98" spans="1:18" x14ac:dyDescent="0.35">
      <c r="A98" s="7">
        <v>45604</v>
      </c>
      <c r="B98">
        <v>96.97</v>
      </c>
      <c r="C98">
        <v>13133.47</v>
      </c>
      <c r="D98">
        <v>4.1914999999999996</v>
      </c>
      <c r="E98">
        <v>2685.17</v>
      </c>
      <c r="F98">
        <v>3268.71</v>
      </c>
      <c r="H98" s="6">
        <f t="shared" si="17"/>
        <v>2.0629190304277678E-4</v>
      </c>
      <c r="I98" s="6">
        <f t="shared" si="18"/>
        <v>3.9704835749334588E-3</v>
      </c>
      <c r="J98" s="6">
        <f t="shared" si="19"/>
        <v>1.6295123585452487E-4</v>
      </c>
      <c r="K98" s="6">
        <f t="shared" si="20"/>
        <v>2.6099814052826797E-3</v>
      </c>
      <c r="L98" s="6">
        <f t="shared" si="21"/>
        <v>3.1210296635917345E-3</v>
      </c>
      <c r="M98">
        <v>-0.10549999999999837</v>
      </c>
      <c r="O98" s="6">
        <f t="shared" si="13"/>
        <v>4.3340667188251913E-5</v>
      </c>
      <c r="P98" s="6">
        <f t="shared" si="14"/>
        <v>3.807532339078934E-3</v>
      </c>
      <c r="Q98" s="6">
        <f t="shared" si="15"/>
        <v>2.4470301694281549E-3</v>
      </c>
      <c r="R98" s="6">
        <f t="shared" si="16"/>
        <v>2.9580784277372096E-3</v>
      </c>
    </row>
    <row r="99" spans="1:18" x14ac:dyDescent="0.35">
      <c r="A99" s="7">
        <v>45603</v>
      </c>
      <c r="B99">
        <v>96.95</v>
      </c>
      <c r="C99">
        <v>13081.53</v>
      </c>
      <c r="D99">
        <v>4.1703999999999999</v>
      </c>
      <c r="E99">
        <v>2678.18</v>
      </c>
      <c r="F99">
        <v>3258.54</v>
      </c>
      <c r="H99" s="6">
        <f t="shared" si="17"/>
        <v>4.1275410174401728E-4</v>
      </c>
      <c r="I99" s="6">
        <f t="shared" si="18"/>
        <v>7.4549104987167158E-3</v>
      </c>
      <c r="J99" s="6">
        <f t="shared" si="19"/>
        <v>1.6214740589037824E-4</v>
      </c>
      <c r="K99" s="6">
        <f t="shared" si="20"/>
        <v>2.5379950587705036E-3</v>
      </c>
      <c r="L99" s="6">
        <f t="shared" si="21"/>
        <v>7.5974730748893382E-3</v>
      </c>
      <c r="M99">
        <v>0.51950000000000163</v>
      </c>
      <c r="O99" s="6">
        <f t="shared" si="13"/>
        <v>2.5060669585363904E-4</v>
      </c>
      <c r="P99" s="6">
        <f t="shared" si="14"/>
        <v>7.2927630928263376E-3</v>
      </c>
      <c r="Q99" s="6">
        <f t="shared" si="15"/>
        <v>2.3758476528801253E-3</v>
      </c>
      <c r="R99" s="6">
        <f t="shared" si="16"/>
        <v>7.43532566899896E-3</v>
      </c>
    </row>
    <row r="100" spans="1:18" x14ac:dyDescent="0.35">
      <c r="A100" s="7">
        <v>45602</v>
      </c>
      <c r="B100">
        <v>96.91</v>
      </c>
      <c r="C100">
        <v>12984.73</v>
      </c>
      <c r="D100">
        <v>4.2743000000000002</v>
      </c>
      <c r="E100">
        <v>2671.4</v>
      </c>
      <c r="F100">
        <v>3233.97</v>
      </c>
      <c r="H100" s="6">
        <f t="shared" si="17"/>
        <v>8.2619023030061634E-4</v>
      </c>
      <c r="I100" s="6">
        <f t="shared" si="18"/>
        <v>2.5300213513240299E-2</v>
      </c>
      <c r="J100" s="6">
        <f t="shared" si="19"/>
        <v>1.6610403602546064E-4</v>
      </c>
      <c r="K100" s="6">
        <f t="shared" si="20"/>
        <v>1.3156464471923979E-3</v>
      </c>
      <c r="L100" s="6">
        <f t="shared" si="21"/>
        <v>-6.7842730170820653E-3</v>
      </c>
      <c r="M100">
        <v>-0.62450000000000117</v>
      </c>
      <c r="O100" s="6">
        <f t="shared" si="13"/>
        <v>6.6008619427515569E-4</v>
      </c>
      <c r="P100" s="6">
        <f t="shared" si="14"/>
        <v>2.5134109477214839E-2</v>
      </c>
      <c r="Q100" s="6">
        <f t="shared" si="15"/>
        <v>1.1495424111669372E-3</v>
      </c>
      <c r="R100" s="6">
        <f t="shared" si="16"/>
        <v>-6.950377053107526E-3</v>
      </c>
    </row>
    <row r="101" spans="1:18" x14ac:dyDescent="0.35">
      <c r="A101" s="7">
        <v>45601</v>
      </c>
      <c r="B101">
        <v>96.83</v>
      </c>
      <c r="C101">
        <v>12664.32</v>
      </c>
      <c r="D101">
        <v>4.1494</v>
      </c>
      <c r="E101">
        <v>2667.89</v>
      </c>
      <c r="F101">
        <v>3256.06</v>
      </c>
      <c r="H101" s="6">
        <f t="shared" si="17"/>
        <v>-3.0972537683260359E-4</v>
      </c>
      <c r="I101" s="6">
        <f t="shared" si="18"/>
        <v>1.2276661713584991E-2</v>
      </c>
      <c r="J101" s="6">
        <f t="shared" si="19"/>
        <v>1.6134722451011108E-4</v>
      </c>
      <c r="K101" s="6">
        <f t="shared" si="20"/>
        <v>7.1222401319515072E-5</v>
      </c>
      <c r="L101" s="6">
        <f t="shared" si="21"/>
        <v>2.135962968434546E-3</v>
      </c>
      <c r="M101">
        <v>-1.7499999999999183E-2</v>
      </c>
      <c r="O101" s="6">
        <f t="shared" si="13"/>
        <v>-4.7107260134271467E-4</v>
      </c>
      <c r="P101" s="6">
        <f t="shared" si="14"/>
        <v>1.211531448907488E-2</v>
      </c>
      <c r="Q101" s="6">
        <f t="shared" si="15"/>
        <v>-9.0124823190596004E-5</v>
      </c>
      <c r="R101" s="6">
        <f t="shared" si="16"/>
        <v>1.974615743924435E-3</v>
      </c>
    </row>
    <row r="102" spans="1:18" x14ac:dyDescent="0.35">
      <c r="A102" s="7">
        <v>45600</v>
      </c>
      <c r="B102">
        <v>96.86</v>
      </c>
      <c r="C102">
        <v>12510.73</v>
      </c>
      <c r="D102">
        <v>4.1459000000000001</v>
      </c>
      <c r="E102">
        <v>2667.7</v>
      </c>
      <c r="F102">
        <v>3249.12</v>
      </c>
      <c r="H102" s="6">
        <f t="shared" si="17"/>
        <v>-1.0323113451027321E-4</v>
      </c>
      <c r="I102" s="6">
        <f t="shared" si="18"/>
        <v>-2.7635627401279006E-3</v>
      </c>
      <c r="J102" s="6">
        <f t="shared" si="19"/>
        <v>1.6121384532308269E-4</v>
      </c>
      <c r="K102" s="6">
        <f t="shared" si="20"/>
        <v>8.1785167622072663E-4</v>
      </c>
      <c r="L102" s="6">
        <f t="shared" si="21"/>
        <v>5.4774681099949429E-3</v>
      </c>
      <c r="M102">
        <v>0.39449999999999985</v>
      </c>
      <c r="O102" s="6">
        <f t="shared" si="13"/>
        <v>-2.6444497983335591E-4</v>
      </c>
      <c r="P102" s="6">
        <f t="shared" si="14"/>
        <v>-2.9247765854509833E-3</v>
      </c>
      <c r="Q102" s="6">
        <f t="shared" si="15"/>
        <v>6.5663783089764394E-4</v>
      </c>
      <c r="R102" s="6">
        <f t="shared" si="16"/>
        <v>5.3162542646718602E-3</v>
      </c>
    </row>
    <row r="103" spans="1:18" x14ac:dyDescent="0.35">
      <c r="A103" s="7">
        <v>45597</v>
      </c>
      <c r="B103">
        <v>96.87</v>
      </c>
      <c r="C103">
        <v>12545.4</v>
      </c>
      <c r="D103">
        <v>4.2248000000000001</v>
      </c>
      <c r="E103">
        <v>2665.52</v>
      </c>
      <c r="F103">
        <v>3231.42</v>
      </c>
      <c r="H103" s="6">
        <f t="shared" si="17"/>
        <v>-3.0959752321979561E-4</v>
      </c>
      <c r="I103" s="6">
        <f t="shared" si="18"/>
        <v>4.1348707432682374E-3</v>
      </c>
      <c r="J103" s="6">
        <f t="shared" si="19"/>
        <v>1.6421950973621868E-4</v>
      </c>
      <c r="K103" s="6">
        <f t="shared" si="20"/>
        <v>5.7808241803614102E-4</v>
      </c>
      <c r="L103" s="6">
        <f t="shared" si="21"/>
        <v>-4.7737548199524582E-3</v>
      </c>
      <c r="M103">
        <v>-0.33300000000000107</v>
      </c>
      <c r="O103" s="6">
        <f t="shared" si="13"/>
        <v>-4.7381703295601429E-4</v>
      </c>
      <c r="P103" s="6">
        <f t="shared" si="14"/>
        <v>3.9706512335320188E-3</v>
      </c>
      <c r="Q103" s="6">
        <f t="shared" si="15"/>
        <v>4.1386290829992234E-4</v>
      </c>
      <c r="R103" s="6">
        <f t="shared" si="16"/>
        <v>-4.9379743296886769E-3</v>
      </c>
    </row>
    <row r="104" spans="1:18" x14ac:dyDescent="0.35">
      <c r="A104" s="7">
        <v>45596</v>
      </c>
      <c r="B104">
        <v>96.9</v>
      </c>
      <c r="C104">
        <v>12493.74</v>
      </c>
      <c r="D104">
        <v>4.1581999999999999</v>
      </c>
      <c r="E104">
        <v>2663.98</v>
      </c>
      <c r="F104">
        <v>3246.92</v>
      </c>
      <c r="H104" s="6">
        <f t="shared" si="17"/>
        <v>-7.2187274414758917E-4</v>
      </c>
      <c r="I104" s="6">
        <f t="shared" si="18"/>
        <v>-1.8538492175403598E-2</v>
      </c>
      <c r="J104" s="6">
        <f t="shared" si="19"/>
        <v>1.6168255817183841E-4</v>
      </c>
      <c r="K104" s="6">
        <f t="shared" si="20"/>
        <v>-1.532943288594435E-3</v>
      </c>
      <c r="L104" s="6">
        <f t="shared" si="21"/>
        <v>-1.24578202813308E-3</v>
      </c>
      <c r="M104">
        <v>1.7499999999999183E-2</v>
      </c>
      <c r="O104" s="6">
        <f t="shared" si="13"/>
        <v>-8.8355530231942758E-4</v>
      </c>
      <c r="P104" s="6">
        <f t="shared" si="14"/>
        <v>-1.8700174733575436E-2</v>
      </c>
      <c r="Q104" s="6">
        <f t="shared" si="15"/>
        <v>-1.6946258467662734E-3</v>
      </c>
      <c r="R104" s="6">
        <f t="shared" si="16"/>
        <v>-1.4074645863049184E-3</v>
      </c>
    </row>
    <row r="105" spans="1:18" x14ac:dyDescent="0.35">
      <c r="A105" s="7">
        <v>45595</v>
      </c>
      <c r="B105">
        <v>96.97</v>
      </c>
      <c r="C105">
        <v>12729.73</v>
      </c>
      <c r="D105">
        <v>4.1616999999999997</v>
      </c>
      <c r="E105">
        <v>2668.07</v>
      </c>
      <c r="F105">
        <v>3250.97</v>
      </c>
      <c r="H105" s="6">
        <f t="shared" si="17"/>
        <v>-2.0620682544592039E-4</v>
      </c>
      <c r="I105" s="6">
        <f t="shared" si="18"/>
        <v>-3.2939757904132394E-3</v>
      </c>
      <c r="J105" s="6">
        <f t="shared" si="19"/>
        <v>1.6181592167119341E-4</v>
      </c>
      <c r="K105" s="6">
        <f t="shared" si="20"/>
        <v>4.1620421753618686E-4</v>
      </c>
      <c r="L105" s="6">
        <f t="shared" si="21"/>
        <v>-2.3679629982720218E-4</v>
      </c>
      <c r="M105">
        <v>-0.40149999999999686</v>
      </c>
      <c r="O105" s="6">
        <f t="shared" si="13"/>
        <v>-3.680227471171138E-4</v>
      </c>
      <c r="P105" s="6">
        <f t="shared" si="14"/>
        <v>-3.4557917120844328E-3</v>
      </c>
      <c r="Q105" s="6">
        <f t="shared" si="15"/>
        <v>2.5438829586499345E-4</v>
      </c>
      <c r="R105" s="6">
        <f t="shared" si="16"/>
        <v>-3.9861222149839559E-4</v>
      </c>
    </row>
    <row r="106" spans="1:18" x14ac:dyDescent="0.35">
      <c r="A106" s="7">
        <v>45594</v>
      </c>
      <c r="B106">
        <v>96.99</v>
      </c>
      <c r="C106">
        <v>12771.8</v>
      </c>
      <c r="D106">
        <v>4.0814000000000004</v>
      </c>
      <c r="E106">
        <v>2666.96</v>
      </c>
      <c r="F106">
        <v>3251.74</v>
      </c>
      <c r="H106" s="6">
        <f t="shared" si="17"/>
        <v>-1.0309278350517648E-4</v>
      </c>
      <c r="I106" s="6">
        <f t="shared" si="18"/>
        <v>1.6139632129317238E-3</v>
      </c>
      <c r="J106" s="6">
        <f t="shared" si="19"/>
        <v>1.5875505785811761E-4</v>
      </c>
      <c r="K106" s="6">
        <f t="shared" si="20"/>
        <v>-3.1861339450711679E-4</v>
      </c>
      <c r="L106" s="6">
        <f t="shared" si="21"/>
        <v>6.1543385009255047E-4</v>
      </c>
      <c r="M106">
        <v>0.1794999999999991</v>
      </c>
      <c r="O106" s="6">
        <f t="shared" si="13"/>
        <v>-2.6184784136329409E-4</v>
      </c>
      <c r="P106" s="6">
        <f t="shared" si="14"/>
        <v>1.4552081550736062E-3</v>
      </c>
      <c r="Q106" s="6">
        <f t="shared" si="15"/>
        <v>-4.773684523652344E-4</v>
      </c>
      <c r="R106" s="6">
        <f t="shared" si="16"/>
        <v>4.5667879223443286E-4</v>
      </c>
    </row>
    <row r="107" spans="1:18" x14ac:dyDescent="0.35">
      <c r="A107" s="7">
        <v>45593</v>
      </c>
      <c r="B107">
        <v>97</v>
      </c>
      <c r="C107">
        <v>12751.22</v>
      </c>
      <c r="D107">
        <v>4.1173000000000002</v>
      </c>
      <c r="E107">
        <v>2667.81</v>
      </c>
      <c r="F107">
        <v>3249.74</v>
      </c>
      <c r="H107" s="6">
        <f t="shared" si="17"/>
        <v>1.0310341272301571E-4</v>
      </c>
      <c r="I107" s="6">
        <f t="shared" si="18"/>
        <v>2.6640791234644468E-3</v>
      </c>
      <c r="J107" s="6">
        <f t="shared" si="19"/>
        <v>1.6012377949436996E-4</v>
      </c>
      <c r="K107" s="6">
        <f t="shared" si="20"/>
        <v>1.0957300301326356E-3</v>
      </c>
      <c r="L107" s="6">
        <f t="shared" si="21"/>
        <v>-1.0420733263043491E-3</v>
      </c>
      <c r="M107">
        <v>-0.27099999999999902</v>
      </c>
      <c r="O107" s="6">
        <f t="shared" si="13"/>
        <v>-5.7020366771354247E-5</v>
      </c>
      <c r="P107" s="6">
        <f t="shared" si="14"/>
        <v>2.5039553439700768E-3</v>
      </c>
      <c r="Q107" s="6">
        <f t="shared" si="15"/>
        <v>9.3560625063826564E-4</v>
      </c>
      <c r="R107" s="6">
        <f t="shared" si="16"/>
        <v>-1.2021971057987191E-3</v>
      </c>
    </row>
    <row r="108" spans="1:18" x14ac:dyDescent="0.35">
      <c r="A108" s="7">
        <v>45590</v>
      </c>
      <c r="B108">
        <v>96.99</v>
      </c>
      <c r="C108">
        <v>12717.34</v>
      </c>
      <c r="D108">
        <v>4.0631000000000004</v>
      </c>
      <c r="E108">
        <v>2664.89</v>
      </c>
      <c r="F108">
        <v>3253.13</v>
      </c>
      <c r="H108" s="6">
        <f t="shared" si="17"/>
        <v>-4.1224363598890701E-4</v>
      </c>
      <c r="I108" s="6">
        <f t="shared" si="18"/>
        <v>-2.9164259239600199E-4</v>
      </c>
      <c r="J108" s="6">
        <f t="shared" si="19"/>
        <v>1.580571720036783E-4</v>
      </c>
      <c r="K108" s="6">
        <f t="shared" si="20"/>
        <v>2.5523513536840348E-4</v>
      </c>
      <c r="L108" s="6">
        <f t="shared" si="21"/>
        <v>-1.7000800940261129E-3</v>
      </c>
      <c r="M108">
        <v>-0.15600000000000058</v>
      </c>
      <c r="O108" s="6">
        <f t="shared" si="13"/>
        <v>-5.7030080799258531E-4</v>
      </c>
      <c r="P108" s="6">
        <f t="shared" si="14"/>
        <v>-4.4969976439968029E-4</v>
      </c>
      <c r="Q108" s="6">
        <f t="shared" si="15"/>
        <v>9.7177963364725173E-5</v>
      </c>
      <c r="R108" s="6">
        <f t="shared" si="16"/>
        <v>-1.8581372660297912E-3</v>
      </c>
    </row>
    <row r="109" spans="1:18" x14ac:dyDescent="0.35">
      <c r="A109" s="7">
        <v>45589</v>
      </c>
      <c r="B109">
        <v>97.03</v>
      </c>
      <c r="C109">
        <v>12721.05</v>
      </c>
      <c r="D109">
        <v>4.0319000000000003</v>
      </c>
      <c r="E109">
        <v>2664.21</v>
      </c>
      <c r="F109">
        <v>3258.67</v>
      </c>
      <c r="H109" s="6">
        <f t="shared" si="17"/>
        <v>-1.030502885408513E-4</v>
      </c>
      <c r="I109" s="6">
        <f t="shared" si="18"/>
        <v>2.1451383429100801E-3</v>
      </c>
      <c r="J109" s="6">
        <f t="shared" si="19"/>
        <v>1.5686705191386707E-4</v>
      </c>
      <c r="K109" s="6">
        <f t="shared" si="20"/>
        <v>7.0238962717006359E-4</v>
      </c>
      <c r="L109" s="6">
        <f t="shared" si="21"/>
        <v>2.2883647112015293E-3</v>
      </c>
      <c r="M109">
        <v>0.12399999999999967</v>
      </c>
      <c r="O109" s="6">
        <f t="shared" si="13"/>
        <v>-2.5991734045471837E-4</v>
      </c>
      <c r="P109" s="6">
        <f t="shared" si="14"/>
        <v>1.988271290996213E-3</v>
      </c>
      <c r="Q109" s="6">
        <f t="shared" si="15"/>
        <v>5.4552257525619652E-4</v>
      </c>
      <c r="R109" s="6">
        <f t="shared" si="16"/>
        <v>2.1314976592876622E-3</v>
      </c>
    </row>
    <row r="110" spans="1:18" x14ac:dyDescent="0.35">
      <c r="A110" s="7">
        <v>45588</v>
      </c>
      <c r="B110">
        <v>97.04</v>
      </c>
      <c r="C110">
        <v>12693.82</v>
      </c>
      <c r="D110">
        <v>4.0567000000000002</v>
      </c>
      <c r="E110">
        <v>2662.34</v>
      </c>
      <c r="F110">
        <v>3251.23</v>
      </c>
      <c r="H110" s="6">
        <f t="shared" si="17"/>
        <v>-1.0303967027291971E-4</v>
      </c>
      <c r="I110" s="6">
        <f t="shared" si="18"/>
        <v>-9.1746699803925136E-3</v>
      </c>
      <c r="J110" s="6">
        <f t="shared" si="19"/>
        <v>1.5781307378293086E-4</v>
      </c>
      <c r="K110" s="6">
        <f t="shared" si="20"/>
        <v>-1.7622532845400496E-3</v>
      </c>
      <c r="L110" s="6">
        <f t="shared" si="21"/>
        <v>-2.3137564172985847E-3</v>
      </c>
      <c r="M110">
        <v>-0.25150000000000006</v>
      </c>
      <c r="O110" s="6">
        <f t="shared" si="13"/>
        <v>-2.6085274405585057E-4</v>
      </c>
      <c r="P110" s="6">
        <f t="shared" si="14"/>
        <v>-9.3324830541754444E-3</v>
      </c>
      <c r="Q110" s="6">
        <f t="shared" si="15"/>
        <v>-1.9200663583229804E-3</v>
      </c>
      <c r="R110" s="6">
        <f t="shared" si="16"/>
        <v>-2.4715694910815156E-3</v>
      </c>
    </row>
    <row r="111" spans="1:18" x14ac:dyDescent="0.35">
      <c r="A111" s="7">
        <v>45587</v>
      </c>
      <c r="B111">
        <v>97.05</v>
      </c>
      <c r="C111">
        <v>12811.36</v>
      </c>
      <c r="D111">
        <v>4.0064000000000002</v>
      </c>
      <c r="E111">
        <v>2667.04</v>
      </c>
      <c r="F111">
        <v>3258.77</v>
      </c>
      <c r="H111" s="6">
        <f t="shared" si="17"/>
        <v>-1.0302905419334873E-4</v>
      </c>
      <c r="I111" s="6">
        <f t="shared" si="18"/>
        <v>-4.7045459332972772E-4</v>
      </c>
      <c r="J111" s="6">
        <f t="shared" si="19"/>
        <v>1.5589409356042694E-4</v>
      </c>
      <c r="K111" s="6">
        <f t="shared" si="20"/>
        <v>-1.684421719307938E-3</v>
      </c>
      <c r="L111" s="6">
        <f t="shared" si="21"/>
        <v>-6.5319390352358564E-4</v>
      </c>
      <c r="M111">
        <v>-9.9000000000000199E-2</v>
      </c>
      <c r="O111" s="6">
        <f t="shared" si="13"/>
        <v>-2.5892314775377567E-4</v>
      </c>
      <c r="P111" s="6">
        <f t="shared" si="14"/>
        <v>-6.2634868689015466E-4</v>
      </c>
      <c r="Q111" s="6">
        <f t="shared" si="15"/>
        <v>-1.840315812868365E-3</v>
      </c>
      <c r="R111" s="6">
        <f t="shared" si="16"/>
        <v>-8.0908799708401258E-4</v>
      </c>
    </row>
    <row r="112" spans="1:18" x14ac:dyDescent="0.35">
      <c r="A112" s="7">
        <v>45586</v>
      </c>
      <c r="B112">
        <v>97.06</v>
      </c>
      <c r="C112">
        <v>12817.39</v>
      </c>
      <c r="D112">
        <v>3.9866000000000001</v>
      </c>
      <c r="E112">
        <v>2671.54</v>
      </c>
      <c r="F112">
        <v>3260.9</v>
      </c>
      <c r="H112" s="6">
        <f t="shared" si="17"/>
        <v>5.1541078239347726E-4</v>
      </c>
      <c r="I112" s="6">
        <f t="shared" si="18"/>
        <v>-1.78422622524399E-3</v>
      </c>
      <c r="J112" s="6">
        <f t="shared" si="19"/>
        <v>1.5513845613068789E-4</v>
      </c>
      <c r="K112" s="6">
        <f t="shared" si="20"/>
        <v>-1.2337186523306842E-3</v>
      </c>
      <c r="L112" s="6">
        <f t="shared" si="21"/>
        <v>-7.6867833580834821E-3</v>
      </c>
      <c r="M112">
        <v>-0.54250000000000131</v>
      </c>
      <c r="O112" s="6">
        <f t="shared" si="13"/>
        <v>3.6027232626278938E-4</v>
      </c>
      <c r="P112" s="6">
        <f t="shared" si="14"/>
        <v>-1.9393646813746779E-3</v>
      </c>
      <c r="Q112" s="6">
        <f t="shared" si="15"/>
        <v>-1.3888571084613721E-3</v>
      </c>
      <c r="R112" s="6">
        <f t="shared" si="16"/>
        <v>-7.84192181421417E-3</v>
      </c>
    </row>
    <row r="113" spans="1:18" x14ac:dyDescent="0.35">
      <c r="A113" s="7">
        <v>45583</v>
      </c>
      <c r="B113">
        <v>97.01</v>
      </c>
      <c r="C113">
        <v>12840.3</v>
      </c>
      <c r="D113">
        <v>3.8780999999999999</v>
      </c>
      <c r="E113">
        <v>2674.84</v>
      </c>
      <c r="F113">
        <v>3286.16</v>
      </c>
      <c r="H113" s="6">
        <f t="shared" si="17"/>
        <v>0</v>
      </c>
      <c r="I113" s="6">
        <f t="shared" si="18"/>
        <v>4.0285312594319223E-3</v>
      </c>
      <c r="J113" s="6">
        <f t="shared" si="19"/>
        <v>1.5099516967165272E-4</v>
      </c>
      <c r="K113" s="6">
        <f t="shared" si="20"/>
        <v>3.8521809702274368E-4</v>
      </c>
      <c r="L113" s="6">
        <f t="shared" si="21"/>
        <v>-4.6537234349963708E-4</v>
      </c>
      <c r="M113">
        <v>0.10350000000000081</v>
      </c>
      <c r="O113" s="6">
        <f t="shared" si="13"/>
        <v>-1.5099516967165272E-4</v>
      </c>
      <c r="P113" s="6">
        <f t="shared" si="14"/>
        <v>3.8775360897602695E-3</v>
      </c>
      <c r="Q113" s="6">
        <f t="shared" si="15"/>
        <v>2.3422292735109096E-4</v>
      </c>
      <c r="R113" s="6">
        <f t="shared" si="16"/>
        <v>-6.1636751317128979E-4</v>
      </c>
    </row>
    <row r="114" spans="1:18" x14ac:dyDescent="0.35">
      <c r="A114" s="7">
        <v>45582</v>
      </c>
      <c r="B114">
        <v>97.01</v>
      </c>
      <c r="C114">
        <v>12788.78</v>
      </c>
      <c r="D114">
        <v>3.8988</v>
      </c>
      <c r="E114">
        <v>2673.81</v>
      </c>
      <c r="F114">
        <v>3287.69</v>
      </c>
      <c r="H114" s="6">
        <f t="shared" si="17"/>
        <v>1.030927835052875E-4</v>
      </c>
      <c r="I114" s="6">
        <f t="shared" si="18"/>
        <v>-1.6105275337663372E-4</v>
      </c>
      <c r="J114" s="6">
        <f t="shared" si="19"/>
        <v>1.5178597262477389E-4</v>
      </c>
      <c r="K114" s="6">
        <f t="shared" si="20"/>
        <v>-5.6068268723996617E-4</v>
      </c>
      <c r="L114" s="6">
        <f t="shared" si="21"/>
        <v>-4.7858332072044929E-3</v>
      </c>
      <c r="M114">
        <v>-0.27449999999999974</v>
      </c>
      <c r="O114" s="6">
        <f t="shared" si="13"/>
        <v>-4.8693189119486391E-5</v>
      </c>
      <c r="P114" s="6">
        <f t="shared" si="14"/>
        <v>-3.1283872600140761E-4</v>
      </c>
      <c r="Q114" s="6">
        <f t="shared" si="15"/>
        <v>-7.1246865986474006E-4</v>
      </c>
      <c r="R114" s="6">
        <f t="shared" si="16"/>
        <v>-4.9376191798292668E-3</v>
      </c>
    </row>
    <row r="115" spans="1:18" x14ac:dyDescent="0.35">
      <c r="A115" s="7">
        <v>45581</v>
      </c>
      <c r="B115">
        <v>97</v>
      </c>
      <c r="C115">
        <v>12790.84</v>
      </c>
      <c r="D115">
        <v>3.8439000000000001</v>
      </c>
      <c r="E115">
        <v>2675.31</v>
      </c>
      <c r="F115">
        <v>3303.5</v>
      </c>
      <c r="H115" s="6">
        <f t="shared" si="17"/>
        <v>3.0937403320607793E-4</v>
      </c>
      <c r="I115" s="6">
        <f t="shared" si="18"/>
        <v>4.6924460572927984E-3</v>
      </c>
      <c r="J115" s="6">
        <f t="shared" si="19"/>
        <v>1.4968828171113557E-4</v>
      </c>
      <c r="K115" s="6">
        <f t="shared" si="20"/>
        <v>1.4524056404248142E-3</v>
      </c>
      <c r="L115" s="6">
        <f t="shared" si="21"/>
        <v>1.7466507365651029E-3</v>
      </c>
      <c r="M115">
        <v>5.1999999999998714E-2</v>
      </c>
      <c r="O115" s="6">
        <f t="shared" si="13"/>
        <v>1.5968575149494235E-4</v>
      </c>
      <c r="P115" s="6">
        <f t="shared" si="14"/>
        <v>4.5427577755816628E-3</v>
      </c>
      <c r="Q115" s="6">
        <f t="shared" si="15"/>
        <v>1.3027173587136787E-3</v>
      </c>
      <c r="R115" s="6">
        <f t="shared" si="16"/>
        <v>1.5969624548539674E-3</v>
      </c>
    </row>
    <row r="116" spans="1:18" x14ac:dyDescent="0.35">
      <c r="A116" s="7">
        <v>45580</v>
      </c>
      <c r="B116">
        <v>96.97</v>
      </c>
      <c r="C116">
        <v>12731.1</v>
      </c>
      <c r="D116">
        <v>3.8542999999999998</v>
      </c>
      <c r="E116">
        <v>2671.43</v>
      </c>
      <c r="F116">
        <v>3297.74</v>
      </c>
      <c r="H116" s="6">
        <f t="shared" si="17"/>
        <v>2.0629190304277678E-4</v>
      </c>
      <c r="I116" s="6">
        <f t="shared" si="18"/>
        <v>-7.525162481300085E-3</v>
      </c>
      <c r="J116" s="6">
        <f t="shared" si="19"/>
        <v>1.5008574328878588E-4</v>
      </c>
      <c r="K116" s="6">
        <f t="shared" si="20"/>
        <v>2.1570481077999304E-3</v>
      </c>
      <c r="L116" s="6">
        <f t="shared" si="21"/>
        <v>4.3307182535814448E-3</v>
      </c>
      <c r="M116">
        <v>0.2375000000000016</v>
      </c>
      <c r="O116" s="6">
        <f t="shared" si="13"/>
        <v>5.6206159753990903E-5</v>
      </c>
      <c r="P116" s="6">
        <f t="shared" si="14"/>
        <v>-7.6752482245888709E-3</v>
      </c>
      <c r="Q116" s="6">
        <f t="shared" si="15"/>
        <v>2.0069623645111445E-3</v>
      </c>
      <c r="R116" s="6">
        <f t="shared" si="16"/>
        <v>4.1806325102926589E-3</v>
      </c>
    </row>
    <row r="117" spans="1:18" x14ac:dyDescent="0.35">
      <c r="A117" s="7">
        <v>45579</v>
      </c>
      <c r="B117">
        <v>96.95</v>
      </c>
      <c r="C117">
        <v>12827.63</v>
      </c>
      <c r="D117">
        <v>3.9018000000000002</v>
      </c>
      <c r="E117">
        <v>2665.68</v>
      </c>
      <c r="F117">
        <v>3283.52</v>
      </c>
      <c r="H117" s="6">
        <f t="shared" si="17"/>
        <v>3.0953363598840156E-4</v>
      </c>
      <c r="I117" s="6">
        <f t="shared" si="18"/>
        <v>7.7072819713546181E-3</v>
      </c>
      <c r="J117" s="6">
        <f t="shared" si="19"/>
        <v>1.5190056872871338E-4</v>
      </c>
      <c r="K117" s="6">
        <f t="shared" si="20"/>
        <v>0</v>
      </c>
      <c r="L117" s="6">
        <f t="shared" si="21"/>
        <v>0</v>
      </c>
      <c r="M117">
        <v>0</v>
      </c>
      <c r="O117" s="6">
        <f t="shared" si="13"/>
        <v>1.5763306725968818E-4</v>
      </c>
      <c r="P117" s="6">
        <f t="shared" si="14"/>
        <v>7.5553814026259047E-3</v>
      </c>
      <c r="Q117" s="6">
        <f t="shared" si="15"/>
        <v>-1.5190056872871338E-4</v>
      </c>
      <c r="R117" s="6">
        <f t="shared" si="16"/>
        <v>-1.5190056872871338E-4</v>
      </c>
    </row>
    <row r="118" spans="1:18" x14ac:dyDescent="0.35">
      <c r="A118" s="7">
        <v>45576</v>
      </c>
      <c r="B118">
        <v>96.92</v>
      </c>
      <c r="C118">
        <v>12729.52</v>
      </c>
      <c r="D118">
        <v>3.9018000000000002</v>
      </c>
      <c r="E118">
        <v>2665.68</v>
      </c>
      <c r="F118">
        <v>3283.52</v>
      </c>
      <c r="H118" s="6">
        <f t="shared" si="17"/>
        <v>0</v>
      </c>
      <c r="I118" s="6">
        <f t="shared" si="18"/>
        <v>6.0602995058816056E-3</v>
      </c>
      <c r="J118" s="6">
        <f t="shared" si="19"/>
        <v>1.5190056872871338E-4</v>
      </c>
      <c r="K118" s="6">
        <f t="shared" si="20"/>
        <v>4.1657753408608222E-4</v>
      </c>
      <c r="L118" s="6">
        <f t="shared" si="21"/>
        <v>-1.3398457959290511E-4</v>
      </c>
      <c r="M118">
        <v>-8.2999999999999741E-2</v>
      </c>
      <c r="O118" s="6">
        <f t="shared" si="13"/>
        <v>-1.5190056872871338E-4</v>
      </c>
      <c r="P118" s="6">
        <f t="shared" si="14"/>
        <v>5.9083989371528922E-3</v>
      </c>
      <c r="Q118" s="6">
        <f t="shared" si="15"/>
        <v>2.6467696535736884E-4</v>
      </c>
      <c r="R118" s="6">
        <f t="shared" si="16"/>
        <v>-2.8588514832161849E-4</v>
      </c>
    </row>
    <row r="119" spans="1:18" x14ac:dyDescent="0.35">
      <c r="A119" s="7">
        <v>45575</v>
      </c>
      <c r="B119">
        <v>96.92</v>
      </c>
      <c r="C119">
        <v>12652.84</v>
      </c>
      <c r="D119">
        <v>3.8852000000000002</v>
      </c>
      <c r="E119">
        <v>2664.57</v>
      </c>
      <c r="F119">
        <v>3283.96</v>
      </c>
      <c r="H119" s="6">
        <f t="shared" si="17"/>
        <v>3.0962947672619201E-4</v>
      </c>
      <c r="I119" s="6">
        <f t="shared" si="18"/>
        <v>-1.9184107481485801E-3</v>
      </c>
      <c r="J119" s="6">
        <f t="shared" si="19"/>
        <v>1.5126642894824904E-4</v>
      </c>
      <c r="K119" s="6">
        <f t="shared" si="20"/>
        <v>-2.251263521650948E-4</v>
      </c>
      <c r="L119" s="6">
        <f t="shared" si="21"/>
        <v>8.5270184670971361E-5</v>
      </c>
      <c r="M119">
        <v>0.15749999999999931</v>
      </c>
      <c r="O119" s="6">
        <f t="shared" si="13"/>
        <v>1.5836304777794297E-4</v>
      </c>
      <c r="P119" s="6">
        <f t="shared" si="14"/>
        <v>-2.0696771770968292E-3</v>
      </c>
      <c r="Q119" s="6">
        <f t="shared" si="15"/>
        <v>-3.7639278111334384E-4</v>
      </c>
      <c r="R119" s="6">
        <f t="shared" si="16"/>
        <v>-6.5996244277277682E-5</v>
      </c>
    </row>
    <row r="120" spans="1:18" x14ac:dyDescent="0.35">
      <c r="A120" s="7">
        <v>45574</v>
      </c>
      <c r="B120">
        <v>96.89</v>
      </c>
      <c r="C120">
        <v>12677.16</v>
      </c>
      <c r="D120">
        <v>3.9167000000000001</v>
      </c>
      <c r="E120">
        <v>2665.17</v>
      </c>
      <c r="F120">
        <v>3283.68</v>
      </c>
      <c r="H120" s="6">
        <f t="shared" si="17"/>
        <v>6.1964267272540674E-4</v>
      </c>
      <c r="I120" s="6">
        <f t="shared" si="18"/>
        <v>7.1429422630042705E-3</v>
      </c>
      <c r="J120" s="6">
        <f t="shared" si="19"/>
        <v>1.5246968054949406E-4</v>
      </c>
      <c r="K120" s="6">
        <f t="shared" si="20"/>
        <v>-2.8882870582236375E-4</v>
      </c>
      <c r="L120" s="6">
        <f t="shared" si="21"/>
        <v>-2.1029599465143267E-3</v>
      </c>
      <c r="M120">
        <v>-0.35300000000000109</v>
      </c>
      <c r="O120" s="6">
        <f t="shared" si="13"/>
        <v>4.6717299217591268E-4</v>
      </c>
      <c r="P120" s="6">
        <f t="shared" si="14"/>
        <v>6.9904725824547764E-3</v>
      </c>
      <c r="Q120" s="6">
        <f t="shared" si="15"/>
        <v>-4.4129838637185781E-4</v>
      </c>
      <c r="R120" s="6">
        <f t="shared" si="16"/>
        <v>-2.2554296270638208E-3</v>
      </c>
    </row>
    <row r="121" spans="1:18" x14ac:dyDescent="0.35">
      <c r="A121" s="7">
        <v>45573</v>
      </c>
      <c r="B121">
        <v>96.83</v>
      </c>
      <c r="C121">
        <v>12587.25</v>
      </c>
      <c r="D121">
        <v>3.8460999999999999</v>
      </c>
      <c r="E121">
        <v>2665.94</v>
      </c>
      <c r="F121">
        <v>3290.6</v>
      </c>
      <c r="H121" s="6">
        <f t="shared" si="17"/>
        <v>3.0991735537200249E-4</v>
      </c>
      <c r="I121" s="6">
        <f t="shared" si="18"/>
        <v>9.6932476952065194E-3</v>
      </c>
      <c r="J121" s="6">
        <f t="shared" si="19"/>
        <v>1.4977236342805789E-4</v>
      </c>
      <c r="K121" s="6">
        <f t="shared" si="20"/>
        <v>-5.09878903760419E-4</v>
      </c>
      <c r="L121" s="6">
        <f t="shared" si="21"/>
        <v>7.1162256025969484E-4</v>
      </c>
      <c r="M121">
        <v>9.6000000000000529E-2</v>
      </c>
      <c r="O121" s="6">
        <f t="shared" si="13"/>
        <v>1.601449919439446E-4</v>
      </c>
      <c r="P121" s="6">
        <f t="shared" si="14"/>
        <v>9.5434753317784615E-3</v>
      </c>
      <c r="Q121" s="6">
        <f t="shared" si="15"/>
        <v>-6.5965126718847689E-4</v>
      </c>
      <c r="R121" s="6">
        <f t="shared" si="16"/>
        <v>5.6185019683163695E-4</v>
      </c>
    </row>
    <row r="122" spans="1:18" x14ac:dyDescent="0.35">
      <c r="A122" s="7">
        <v>45572</v>
      </c>
      <c r="B122">
        <v>96.8</v>
      </c>
      <c r="C122">
        <v>12466.41</v>
      </c>
      <c r="D122">
        <v>3.8653</v>
      </c>
      <c r="E122">
        <v>2667.3</v>
      </c>
      <c r="F122">
        <v>3288.26</v>
      </c>
      <c r="H122" s="6">
        <f t="shared" si="17"/>
        <v>8.2712985938782069E-4</v>
      </c>
      <c r="I122" s="6">
        <f t="shared" si="18"/>
        <v>-9.5734378016526511E-3</v>
      </c>
      <c r="J122" s="6">
        <f t="shared" si="19"/>
        <v>1.5050609220357281E-4</v>
      </c>
      <c r="K122" s="6">
        <f t="shared" si="20"/>
        <v>-2.4533820020494757E-3</v>
      </c>
      <c r="L122" s="6">
        <f t="shared" si="21"/>
        <v>-3.0711953407570602E-3</v>
      </c>
      <c r="M122">
        <v>-0.30750000000000055</v>
      </c>
      <c r="O122" s="6">
        <f t="shared" si="13"/>
        <v>6.7662376718424788E-4</v>
      </c>
      <c r="P122" s="6">
        <f t="shared" si="14"/>
        <v>-9.7239438938562239E-3</v>
      </c>
      <c r="Q122" s="6">
        <f t="shared" si="15"/>
        <v>-2.6038880942530485E-3</v>
      </c>
      <c r="R122" s="6">
        <f t="shared" si="16"/>
        <v>-3.221701432960633E-3</v>
      </c>
    </row>
    <row r="123" spans="1:18" x14ac:dyDescent="0.35">
      <c r="A123" s="7">
        <v>45569</v>
      </c>
      <c r="B123">
        <v>96.72</v>
      </c>
      <c r="C123">
        <v>12586.91</v>
      </c>
      <c r="D123">
        <v>3.8037999999999998</v>
      </c>
      <c r="E123">
        <v>2673.86</v>
      </c>
      <c r="F123">
        <v>3298.39</v>
      </c>
      <c r="H123" s="6">
        <f t="shared" si="17"/>
        <v>-1.0338054378167261E-4</v>
      </c>
      <c r="I123" s="6">
        <f t="shared" si="18"/>
        <v>9.1818809386172706E-3</v>
      </c>
      <c r="J123" s="6">
        <f t="shared" si="19"/>
        <v>1.4815539034196412E-4</v>
      </c>
      <c r="K123" s="6">
        <f t="shared" si="20"/>
        <v>-8.0343496474233334E-4</v>
      </c>
      <c r="L123" s="6">
        <f t="shared" si="21"/>
        <v>-6.3294571308067926E-3</v>
      </c>
      <c r="M123">
        <v>-0.88049999999999962</v>
      </c>
      <c r="O123" s="6">
        <f t="shared" si="13"/>
        <v>-2.5153593412363673E-4</v>
      </c>
      <c r="P123" s="6">
        <f t="shared" si="14"/>
        <v>9.0337255482753065E-3</v>
      </c>
      <c r="Q123" s="6">
        <f t="shared" si="15"/>
        <v>-9.5159035508429746E-4</v>
      </c>
      <c r="R123" s="6">
        <f t="shared" si="16"/>
        <v>-6.4776125211487567E-3</v>
      </c>
    </row>
    <row r="124" spans="1:18" x14ac:dyDescent="0.35">
      <c r="A124" s="7">
        <v>45568</v>
      </c>
      <c r="B124">
        <v>96.73</v>
      </c>
      <c r="C124">
        <v>12472.39</v>
      </c>
      <c r="D124">
        <v>3.6276999999999999</v>
      </c>
      <c r="E124">
        <v>2676.01</v>
      </c>
      <c r="F124">
        <v>3319.4</v>
      </c>
      <c r="H124" s="6">
        <f t="shared" si="17"/>
        <v>2.0680384655169526E-4</v>
      </c>
      <c r="I124" s="6">
        <f t="shared" si="18"/>
        <v>-1.6776925324273328E-3</v>
      </c>
      <c r="J124" s="6">
        <f t="shared" si="19"/>
        <v>1.4141667544498304E-4</v>
      </c>
      <c r="K124" s="6">
        <f t="shared" si="20"/>
        <v>-5.8635036114684791E-4</v>
      </c>
      <c r="L124" s="6">
        <f t="shared" si="21"/>
        <v>-3.6559230155061018E-3</v>
      </c>
      <c r="M124">
        <v>-0.371999999999999</v>
      </c>
      <c r="O124" s="6">
        <f t="shared" si="13"/>
        <v>6.5387171106712216E-5</v>
      </c>
      <c r="P124" s="6">
        <f t="shared" si="14"/>
        <v>-1.8191092078723159E-3</v>
      </c>
      <c r="Q124" s="6">
        <f t="shared" si="15"/>
        <v>-7.2776703659183095E-4</v>
      </c>
      <c r="R124" s="6">
        <f t="shared" si="16"/>
        <v>-3.7973396909510848E-3</v>
      </c>
    </row>
    <row r="125" spans="1:18" x14ac:dyDescent="0.35">
      <c r="A125" s="7">
        <v>45567</v>
      </c>
      <c r="B125">
        <v>96.71</v>
      </c>
      <c r="C125">
        <v>12493.35</v>
      </c>
      <c r="D125">
        <v>3.5533000000000001</v>
      </c>
      <c r="E125">
        <v>2677.58</v>
      </c>
      <c r="F125">
        <v>3331.58</v>
      </c>
      <c r="H125" s="6">
        <f t="shared" si="17"/>
        <v>1.0341261633906029E-4</v>
      </c>
      <c r="I125" s="6">
        <f t="shared" si="18"/>
        <v>1.9854501728056029E-4</v>
      </c>
      <c r="J125" s="6">
        <f t="shared" si="19"/>
        <v>1.385662264294929E-4</v>
      </c>
      <c r="K125" s="6">
        <f t="shared" si="20"/>
        <v>-3.8079593817663682E-4</v>
      </c>
      <c r="L125" s="6">
        <f t="shared" si="21"/>
        <v>-1.7528457525700647E-3</v>
      </c>
      <c r="M125">
        <v>-0.22350000000000092</v>
      </c>
      <c r="O125" s="6">
        <f t="shared" si="13"/>
        <v>-3.5153610090432608E-5</v>
      </c>
      <c r="P125" s="6">
        <f t="shared" si="14"/>
        <v>5.9978790851067387E-5</v>
      </c>
      <c r="Q125" s="6">
        <f t="shared" si="15"/>
        <v>-5.1936216460612972E-4</v>
      </c>
      <c r="R125" s="6">
        <f t="shared" si="16"/>
        <v>-1.8914119789995576E-3</v>
      </c>
    </row>
    <row r="126" spans="1:18" x14ac:dyDescent="0.35">
      <c r="A126" s="7">
        <v>45566</v>
      </c>
      <c r="B126">
        <v>96.7</v>
      </c>
      <c r="C126">
        <v>12490.87</v>
      </c>
      <c r="D126">
        <v>3.5085999999999999</v>
      </c>
      <c r="E126">
        <v>2678.6</v>
      </c>
      <c r="F126">
        <v>3337.43</v>
      </c>
      <c r="H126" s="6">
        <f t="shared" si="17"/>
        <v>-1.0340192327562558E-4</v>
      </c>
      <c r="I126" s="6">
        <f t="shared" si="18"/>
        <v>-9.2956336695464437E-3</v>
      </c>
      <c r="J126" s="6">
        <f t="shared" si="19"/>
        <v>1.3685267717500338E-4</v>
      </c>
      <c r="K126" s="6">
        <f t="shared" si="20"/>
        <v>5.2268841050473469E-5</v>
      </c>
      <c r="L126" s="6">
        <f t="shared" si="21"/>
        <v>3.0565690688433289E-3</v>
      </c>
      <c r="M126">
        <v>0.24950000000000028</v>
      </c>
      <c r="O126" s="6">
        <f t="shared" si="13"/>
        <v>-2.4025460045062896E-4</v>
      </c>
      <c r="P126" s="6">
        <f t="shared" si="14"/>
        <v>-9.432486346721447E-3</v>
      </c>
      <c r="Q126" s="6">
        <f t="shared" si="15"/>
        <v>-8.458383612452991E-5</v>
      </c>
      <c r="R126" s="6">
        <f t="shared" si="16"/>
        <v>2.9197163916683255E-3</v>
      </c>
    </row>
    <row r="127" spans="1:18" x14ac:dyDescent="0.35">
      <c r="A127" s="7">
        <v>45565</v>
      </c>
      <c r="B127">
        <v>96.71</v>
      </c>
      <c r="C127">
        <v>12608.07</v>
      </c>
      <c r="D127">
        <v>3.5585</v>
      </c>
      <c r="E127">
        <v>2678.46</v>
      </c>
      <c r="F127">
        <v>3327.26</v>
      </c>
      <c r="H127" s="6">
        <f t="shared" si="17"/>
        <v>3.1030202730653045E-4</v>
      </c>
      <c r="I127" s="6">
        <f t="shared" si="18"/>
        <v>4.3245938673450723E-3</v>
      </c>
      <c r="J127" s="6">
        <f t="shared" si="19"/>
        <v>1.3876551765279466E-4</v>
      </c>
      <c r="K127" s="6">
        <f t="shared" si="20"/>
        <v>2.2779468603539854E-4</v>
      </c>
      <c r="L127" s="6">
        <f t="shared" si="21"/>
        <v>-1.7131867373542109E-3</v>
      </c>
      <c r="M127">
        <v>-0.26650000000000063</v>
      </c>
      <c r="O127" s="6">
        <f t="shared" si="13"/>
        <v>1.7153650965373579E-4</v>
      </c>
      <c r="P127" s="6">
        <f t="shared" si="14"/>
        <v>4.1858283496922777E-3</v>
      </c>
      <c r="Q127" s="6">
        <f t="shared" si="15"/>
        <v>8.9029168382603885E-5</v>
      </c>
      <c r="R127" s="6">
        <f t="shared" si="16"/>
        <v>-1.8519522550070056E-3</v>
      </c>
    </row>
    <row r="128" spans="1:18" x14ac:dyDescent="0.35">
      <c r="A128" s="7">
        <v>45562</v>
      </c>
      <c r="B128">
        <v>96.68</v>
      </c>
      <c r="C128">
        <v>12553.78</v>
      </c>
      <c r="D128">
        <v>3.5051999999999999</v>
      </c>
      <c r="E128">
        <v>2677.85</v>
      </c>
      <c r="F128">
        <v>3332.97</v>
      </c>
      <c r="H128" s="6">
        <f t="shared" si="17"/>
        <v>0</v>
      </c>
      <c r="I128" s="6">
        <f t="shared" si="18"/>
        <v>-1.2212460210052623E-3</v>
      </c>
      <c r="J128" s="6">
        <f t="shared" si="19"/>
        <v>1.3672230993355683E-4</v>
      </c>
      <c r="K128" s="6">
        <f t="shared" si="20"/>
        <v>1.6495601173021068E-3</v>
      </c>
      <c r="L128" s="6">
        <f t="shared" si="21"/>
        <v>2.6925229090077885E-3</v>
      </c>
      <c r="M128">
        <v>0.30950000000000033</v>
      </c>
      <c r="O128" s="6">
        <f t="shared" si="13"/>
        <v>-1.3672230993355683E-4</v>
      </c>
      <c r="P128" s="6">
        <f t="shared" si="14"/>
        <v>-1.3579683309388191E-3</v>
      </c>
      <c r="Q128" s="6">
        <f t="shared" si="15"/>
        <v>1.51283780736855E-3</v>
      </c>
      <c r="R128" s="6">
        <f t="shared" si="16"/>
        <v>2.5558005990742316E-3</v>
      </c>
    </row>
    <row r="129" spans="1:18" x14ac:dyDescent="0.35">
      <c r="A129" s="7">
        <v>45561</v>
      </c>
      <c r="B129">
        <v>96.68</v>
      </c>
      <c r="C129">
        <v>12569.13</v>
      </c>
      <c r="D129">
        <v>3.5670999999999999</v>
      </c>
      <c r="E129">
        <v>2673.44</v>
      </c>
      <c r="F129">
        <v>3324.02</v>
      </c>
      <c r="H129" s="6">
        <f t="shared" si="17"/>
        <v>0</v>
      </c>
      <c r="I129" s="6">
        <f t="shared" si="18"/>
        <v>4.0989565275741935E-3</v>
      </c>
      <c r="J129" s="6">
        <f t="shared" si="19"/>
        <v>1.3909509280352061E-4</v>
      </c>
      <c r="K129" s="6">
        <f t="shared" si="20"/>
        <v>2.3944926668661992E-4</v>
      </c>
      <c r="L129" s="6">
        <f t="shared" si="21"/>
        <v>-3.9695189063382319E-4</v>
      </c>
      <c r="M129">
        <v>-0.20899999999999919</v>
      </c>
      <c r="O129" s="6">
        <f t="shared" si="13"/>
        <v>-1.3909509280352061E-4</v>
      </c>
      <c r="P129" s="6">
        <f t="shared" si="14"/>
        <v>3.9598614347706729E-3</v>
      </c>
      <c r="Q129" s="6">
        <f t="shared" si="15"/>
        <v>1.0035417388309931E-4</v>
      </c>
      <c r="R129" s="6">
        <f t="shared" si="16"/>
        <v>-5.360469834373438E-4</v>
      </c>
    </row>
    <row r="130" spans="1:18" x14ac:dyDescent="0.35">
      <c r="A130" s="7">
        <v>45560</v>
      </c>
      <c r="B130">
        <v>96.68</v>
      </c>
      <c r="C130">
        <v>12517.82</v>
      </c>
      <c r="D130">
        <v>3.5253000000000001</v>
      </c>
      <c r="E130">
        <v>2672.8</v>
      </c>
      <c r="F130">
        <v>3325.34</v>
      </c>
      <c r="H130" s="6">
        <f t="shared" si="17"/>
        <v>-1.0342331161439233E-4</v>
      </c>
      <c r="I130" s="6">
        <f t="shared" si="18"/>
        <v>-1.8555005984328687E-3</v>
      </c>
      <c r="J130" s="6">
        <f t="shared" si="19"/>
        <v>1.3749294847209548E-4</v>
      </c>
      <c r="K130" s="6">
        <f t="shared" si="20"/>
        <v>-3.4782868876059858E-4</v>
      </c>
      <c r="L130" s="6">
        <f t="shared" si="21"/>
        <v>-3.7747832495490519E-3</v>
      </c>
      <c r="M130">
        <v>-0.29400000000000093</v>
      </c>
      <c r="O130" s="6">
        <f t="shared" si="13"/>
        <v>-2.4091626008648781E-4</v>
      </c>
      <c r="P130" s="6">
        <f t="shared" si="14"/>
        <v>-1.9929935469049642E-3</v>
      </c>
      <c r="Q130" s="6">
        <f t="shared" si="15"/>
        <v>-4.8532163723269406E-4</v>
      </c>
      <c r="R130" s="6">
        <f t="shared" si="16"/>
        <v>-3.9122761980211473E-3</v>
      </c>
    </row>
    <row r="131" spans="1:18" x14ac:dyDescent="0.35">
      <c r="A131" s="7">
        <v>45559</v>
      </c>
      <c r="B131">
        <v>96.69</v>
      </c>
      <c r="C131">
        <v>12541.09</v>
      </c>
      <c r="D131">
        <v>3.4664999999999999</v>
      </c>
      <c r="E131">
        <v>2673.73</v>
      </c>
      <c r="F131">
        <v>3337.94</v>
      </c>
      <c r="H131" s="6">
        <f t="shared" si="17"/>
        <v>-4.1352217512669043E-4</v>
      </c>
      <c r="I131" s="6">
        <f t="shared" si="18"/>
        <v>2.5164653414455618E-3</v>
      </c>
      <c r="J131" s="6">
        <f t="shared" si="19"/>
        <v>1.3523812332216778E-4</v>
      </c>
      <c r="K131" s="6">
        <f t="shared" si="20"/>
        <v>-1.6827588270040827E-4</v>
      </c>
      <c r="L131" s="6">
        <f t="shared" si="21"/>
        <v>1.4370790393471999E-3</v>
      </c>
      <c r="M131">
        <v>0.19950000000000134</v>
      </c>
      <c r="O131" s="6">
        <f t="shared" ref="O131:O194" si="22">H131-$J131</f>
        <v>-5.4876029844885821E-4</v>
      </c>
      <c r="P131" s="6">
        <f t="shared" ref="P131:P194" si="23">I131-$J131</f>
        <v>2.381227218123394E-3</v>
      </c>
      <c r="Q131" s="6">
        <f t="shared" ref="Q131:Q194" si="24">K131-$J131</f>
        <v>-3.0351400602257605E-4</v>
      </c>
      <c r="R131" s="6">
        <f t="shared" ref="R131:R194" si="25">L131-$J131</f>
        <v>1.3018409160250322E-3</v>
      </c>
    </row>
    <row r="132" spans="1:18" x14ac:dyDescent="0.35">
      <c r="A132" s="7">
        <v>45558</v>
      </c>
      <c r="B132">
        <v>96.73</v>
      </c>
      <c r="C132">
        <v>12509.61</v>
      </c>
      <c r="D132">
        <v>3.5064000000000002</v>
      </c>
      <c r="E132">
        <v>2674.18</v>
      </c>
      <c r="F132">
        <v>3333.15</v>
      </c>
      <c r="H132" s="6">
        <f t="shared" ref="H132:H195" si="26">B132/B133-1</f>
        <v>-2.0671834625318741E-4</v>
      </c>
      <c r="I132" s="6">
        <f t="shared" ref="I132:I195" si="27">C132/C133-1</f>
        <v>2.8193650376289181E-3</v>
      </c>
      <c r="J132" s="6">
        <f t="shared" ref="J132:J195" si="28">(1+D132/100)^(1/252)-1</f>
        <v>1.3676832238807002E-4</v>
      </c>
      <c r="K132" s="6">
        <f t="shared" ref="K132:K195" si="29">E132/E133-1</f>
        <v>-1.1964853243606743E-4</v>
      </c>
      <c r="L132" s="6">
        <f t="shared" ref="L132:L195" si="30">F132/F133-1</f>
        <v>-5.1000204000839489E-5</v>
      </c>
      <c r="M132">
        <v>-4.3000000000001926E-2</v>
      </c>
      <c r="O132" s="6">
        <f t="shared" si="22"/>
        <v>-3.4348666864125743E-4</v>
      </c>
      <c r="P132" s="6">
        <f t="shared" si="23"/>
        <v>2.6825967152408481E-3</v>
      </c>
      <c r="Q132" s="6">
        <f t="shared" si="24"/>
        <v>-2.5641685482413745E-4</v>
      </c>
      <c r="R132" s="6">
        <f t="shared" si="25"/>
        <v>-1.8776852638890951E-4</v>
      </c>
    </row>
    <row r="133" spans="1:18" x14ac:dyDescent="0.35">
      <c r="A133" s="7">
        <v>45555</v>
      </c>
      <c r="B133">
        <v>96.75</v>
      </c>
      <c r="C133">
        <v>12474.44</v>
      </c>
      <c r="D133">
        <v>3.4977999999999998</v>
      </c>
      <c r="E133">
        <v>2674.5</v>
      </c>
      <c r="F133">
        <v>3333.32</v>
      </c>
      <c r="H133" s="6">
        <f t="shared" si="26"/>
        <v>-1.0334849111204303E-4</v>
      </c>
      <c r="I133" s="6">
        <f t="shared" si="27"/>
        <v>-1.9322179541851892E-3</v>
      </c>
      <c r="J133" s="6">
        <f t="shared" si="28"/>
        <v>1.3643855472156297E-4</v>
      </c>
      <c r="K133" s="6">
        <f t="shared" si="29"/>
        <v>-4.0738678198082301E-4</v>
      </c>
      <c r="L133" s="6">
        <f t="shared" si="30"/>
        <v>-5.3971071505665158E-4</v>
      </c>
      <c r="M133">
        <v>-7.6499999999999346E-2</v>
      </c>
      <c r="O133" s="6">
        <f t="shared" si="22"/>
        <v>-2.3978704583360599E-4</v>
      </c>
      <c r="P133" s="6">
        <f t="shared" si="23"/>
        <v>-2.0686565089067521E-3</v>
      </c>
      <c r="Q133" s="6">
        <f t="shared" si="24"/>
        <v>-5.4382533670238598E-4</v>
      </c>
      <c r="R133" s="6">
        <f t="shared" si="25"/>
        <v>-6.7614926977821455E-4</v>
      </c>
    </row>
    <row r="134" spans="1:18" x14ac:dyDescent="0.35">
      <c r="A134" s="7">
        <v>45554</v>
      </c>
      <c r="B134">
        <v>96.76</v>
      </c>
      <c r="C134">
        <v>12498.59</v>
      </c>
      <c r="D134">
        <v>3.4824999999999999</v>
      </c>
      <c r="E134">
        <v>2675.59</v>
      </c>
      <c r="F134">
        <v>3335.12</v>
      </c>
      <c r="H134" s="6">
        <f t="shared" si="26"/>
        <v>2.0673971469920005E-4</v>
      </c>
      <c r="I134" s="6">
        <f t="shared" si="27"/>
        <v>1.7033572403871267E-2</v>
      </c>
      <c r="J134" s="6">
        <f t="shared" si="28"/>
        <v>1.3585180755981696E-4</v>
      </c>
      <c r="K134" s="6">
        <f t="shared" si="29"/>
        <v>3.3036095965921497E-3</v>
      </c>
      <c r="L134" s="6">
        <f t="shared" si="30"/>
        <v>1.0535446826007711E-3</v>
      </c>
      <c r="M134">
        <v>5.0000000000105516E-4</v>
      </c>
      <c r="O134" s="6">
        <f t="shared" si="22"/>
        <v>7.0887907139383088E-5</v>
      </c>
      <c r="P134" s="6">
        <f t="shared" si="23"/>
        <v>1.689772059631145E-2</v>
      </c>
      <c r="Q134" s="6">
        <f t="shared" si="24"/>
        <v>3.1677577890323327E-3</v>
      </c>
      <c r="R134" s="6">
        <f t="shared" si="25"/>
        <v>9.1769287504095409E-4</v>
      </c>
    </row>
    <row r="135" spans="1:18" x14ac:dyDescent="0.35">
      <c r="A135" s="7">
        <v>45553</v>
      </c>
      <c r="B135">
        <v>96.74</v>
      </c>
      <c r="C135">
        <v>12289.26</v>
      </c>
      <c r="D135">
        <v>3.4826000000000001</v>
      </c>
      <c r="E135">
        <v>2666.78</v>
      </c>
      <c r="F135">
        <v>3331.61</v>
      </c>
      <c r="H135" s="6">
        <f t="shared" si="26"/>
        <v>0</v>
      </c>
      <c r="I135" s="6">
        <f t="shared" si="27"/>
        <v>-2.8795715937443012E-3</v>
      </c>
      <c r="J135" s="6">
        <f t="shared" si="28"/>
        <v>1.3585564278906226E-4</v>
      </c>
      <c r="K135" s="6">
        <f t="shared" si="29"/>
        <v>9.2706929749164502E-4</v>
      </c>
      <c r="L135" s="6">
        <f t="shared" si="30"/>
        <v>-3.1596238372075813E-3</v>
      </c>
      <c r="M135">
        <v>-0.1980000000000004</v>
      </c>
      <c r="O135" s="6">
        <f t="shared" si="22"/>
        <v>-1.3585564278906226E-4</v>
      </c>
      <c r="P135" s="6">
        <f t="shared" si="23"/>
        <v>-3.0154272365333634E-3</v>
      </c>
      <c r="Q135" s="6">
        <f t="shared" si="24"/>
        <v>7.9121365470258276E-4</v>
      </c>
      <c r="R135" s="6">
        <f t="shared" si="25"/>
        <v>-3.2954794799966436E-3</v>
      </c>
    </row>
    <row r="136" spans="1:18" x14ac:dyDescent="0.35">
      <c r="A136" s="7">
        <v>45552</v>
      </c>
      <c r="B136">
        <v>96.74</v>
      </c>
      <c r="C136">
        <v>12324.75</v>
      </c>
      <c r="D136">
        <v>3.4430000000000001</v>
      </c>
      <c r="E136">
        <v>2664.31</v>
      </c>
      <c r="F136">
        <v>3342.17</v>
      </c>
      <c r="H136" s="6">
        <f t="shared" si="26"/>
        <v>-1.0335917312664922E-4</v>
      </c>
      <c r="I136" s="6">
        <f t="shared" si="27"/>
        <v>2.8730944444577133E-4</v>
      </c>
      <c r="J136" s="6">
        <f t="shared" si="28"/>
        <v>1.3433660320716356E-4</v>
      </c>
      <c r="K136" s="6">
        <f t="shared" si="29"/>
        <v>1.6052390189620347E-3</v>
      </c>
      <c r="L136" s="6">
        <f t="shared" si="30"/>
        <v>-7.4447028995472397E-4</v>
      </c>
      <c r="M136">
        <v>-0.20550000000000068</v>
      </c>
      <c r="O136" s="6">
        <f t="shared" si="22"/>
        <v>-2.3769577633381278E-4</v>
      </c>
      <c r="P136" s="6">
        <f t="shared" si="23"/>
        <v>1.5297284123860777E-4</v>
      </c>
      <c r="Q136" s="6">
        <f t="shared" si="24"/>
        <v>1.4709024157548711E-3</v>
      </c>
      <c r="R136" s="6">
        <f t="shared" si="25"/>
        <v>-8.7880689316188754E-4</v>
      </c>
    </row>
    <row r="137" spans="1:18" x14ac:dyDescent="0.35">
      <c r="A137" s="7">
        <v>45551</v>
      </c>
      <c r="B137">
        <v>96.75</v>
      </c>
      <c r="C137">
        <v>12321.21</v>
      </c>
      <c r="D137">
        <v>3.4018999999999999</v>
      </c>
      <c r="E137">
        <v>2660.04</v>
      </c>
      <c r="F137">
        <v>3344.66</v>
      </c>
      <c r="H137" s="6">
        <f t="shared" si="26"/>
        <v>1.0336985734960003E-4</v>
      </c>
      <c r="I137" s="6">
        <f t="shared" si="27"/>
        <v>1.4589629090175915E-3</v>
      </c>
      <c r="J137" s="6">
        <f t="shared" si="28"/>
        <v>1.3275941158896742E-4</v>
      </c>
      <c r="K137" s="6">
        <f t="shared" si="29"/>
        <v>2.732971701491671E-3</v>
      </c>
      <c r="L137" s="6">
        <f t="shared" si="30"/>
        <v>3.8206084761684966E-3</v>
      </c>
      <c r="M137">
        <v>0.14650000000000052</v>
      </c>
      <c r="O137" s="6">
        <f t="shared" si="22"/>
        <v>-2.9389554239367399E-5</v>
      </c>
      <c r="P137" s="6">
        <f t="shared" si="23"/>
        <v>1.3262034974286241E-3</v>
      </c>
      <c r="Q137" s="6">
        <f t="shared" si="24"/>
        <v>2.6002122899027036E-3</v>
      </c>
      <c r="R137" s="6">
        <f t="shared" si="25"/>
        <v>3.6878490645795292E-3</v>
      </c>
    </row>
    <row r="138" spans="1:18" x14ac:dyDescent="0.35">
      <c r="A138" s="7">
        <v>45548</v>
      </c>
      <c r="B138">
        <v>96.74</v>
      </c>
      <c r="C138">
        <v>12303.26</v>
      </c>
      <c r="D138">
        <v>3.4312</v>
      </c>
      <c r="E138">
        <v>2652.79</v>
      </c>
      <c r="F138">
        <v>3331.93</v>
      </c>
      <c r="H138" s="6">
        <f t="shared" si="26"/>
        <v>3.1020576982743187E-4</v>
      </c>
      <c r="I138" s="6">
        <f t="shared" si="27"/>
        <v>5.5741451206614556E-3</v>
      </c>
      <c r="J138" s="6">
        <f t="shared" si="28"/>
        <v>1.3388384808710185E-4</v>
      </c>
      <c r="K138" s="6">
        <f t="shared" si="29"/>
        <v>2.1078796166529301E-3</v>
      </c>
      <c r="L138" s="6">
        <f t="shared" si="30"/>
        <v>2.5153675114408802E-3</v>
      </c>
      <c r="M138">
        <v>0.16499999999999959</v>
      </c>
      <c r="O138" s="6">
        <f t="shared" si="22"/>
        <v>1.7632192174033001E-4</v>
      </c>
      <c r="P138" s="6">
        <f t="shared" si="23"/>
        <v>5.4402612725743538E-3</v>
      </c>
      <c r="Q138" s="6">
        <f t="shared" si="24"/>
        <v>1.9739957685658283E-3</v>
      </c>
      <c r="R138" s="6">
        <f t="shared" si="25"/>
        <v>2.3814836633537784E-3</v>
      </c>
    </row>
    <row r="139" spans="1:18" x14ac:dyDescent="0.35">
      <c r="A139" s="7">
        <v>45547</v>
      </c>
      <c r="B139">
        <v>96.71</v>
      </c>
      <c r="C139">
        <v>12235.06</v>
      </c>
      <c r="D139">
        <v>3.4641999999999999</v>
      </c>
      <c r="E139">
        <v>2647.21</v>
      </c>
      <c r="F139">
        <v>3323.57</v>
      </c>
      <c r="H139" s="6">
        <f t="shared" si="26"/>
        <v>1.0341261633906029E-4</v>
      </c>
      <c r="I139" s="6">
        <f t="shared" si="27"/>
        <v>7.5107976465453863E-3</v>
      </c>
      <c r="J139" s="6">
        <f t="shared" si="28"/>
        <v>1.3514989844254366E-4</v>
      </c>
      <c r="K139" s="6">
        <f t="shared" si="29"/>
        <v>1.1837765876978601E-3</v>
      </c>
      <c r="L139" s="6">
        <f t="shared" si="30"/>
        <v>-4.4209994466226643E-4</v>
      </c>
      <c r="M139">
        <v>-0.1024999999999987</v>
      </c>
      <c r="O139" s="6">
        <f t="shared" si="22"/>
        <v>-3.1737282103483366E-5</v>
      </c>
      <c r="P139" s="6">
        <f t="shared" si="23"/>
        <v>7.3756477481028426E-3</v>
      </c>
      <c r="Q139" s="6">
        <f t="shared" si="24"/>
        <v>1.0486266892553164E-3</v>
      </c>
      <c r="R139" s="6">
        <f t="shared" si="25"/>
        <v>-5.7724984310481009E-4</v>
      </c>
    </row>
    <row r="140" spans="1:18" x14ac:dyDescent="0.35">
      <c r="A140" s="7">
        <v>45546</v>
      </c>
      <c r="B140">
        <v>96.7</v>
      </c>
      <c r="C140">
        <v>12143.85</v>
      </c>
      <c r="D140">
        <v>3.4437000000000002</v>
      </c>
      <c r="E140">
        <v>2644.08</v>
      </c>
      <c r="F140">
        <v>3325.04</v>
      </c>
      <c r="H140" s="6">
        <f t="shared" si="26"/>
        <v>-2.0678246484695517E-4</v>
      </c>
      <c r="I140" s="6">
        <f t="shared" si="27"/>
        <v>1.0676147698361449E-2</v>
      </c>
      <c r="J140" s="6">
        <f t="shared" si="28"/>
        <v>1.3436345994533028E-4</v>
      </c>
      <c r="K140" s="6">
        <f t="shared" si="29"/>
        <v>-1.3613468257933636E-4</v>
      </c>
      <c r="L140" s="6">
        <f t="shared" si="30"/>
        <v>-3.4874631711856452E-4</v>
      </c>
      <c r="M140">
        <v>-0.10250000000000092</v>
      </c>
      <c r="O140" s="6">
        <f t="shared" si="22"/>
        <v>-3.4114592479228545E-4</v>
      </c>
      <c r="P140" s="6">
        <f t="shared" si="23"/>
        <v>1.0541784238416119E-2</v>
      </c>
      <c r="Q140" s="6">
        <f t="shared" si="24"/>
        <v>-2.7049814252466664E-4</v>
      </c>
      <c r="R140" s="6">
        <f t="shared" si="25"/>
        <v>-4.831097770638948E-4</v>
      </c>
    </row>
    <row r="141" spans="1:18" x14ac:dyDescent="0.35">
      <c r="A141" s="7">
        <v>45545</v>
      </c>
      <c r="B141">
        <v>96.72</v>
      </c>
      <c r="C141">
        <v>12015.57</v>
      </c>
      <c r="D141">
        <v>3.4232</v>
      </c>
      <c r="E141">
        <v>2644.44</v>
      </c>
      <c r="F141">
        <v>3326.2</v>
      </c>
      <c r="H141" s="6">
        <f t="shared" si="26"/>
        <v>0</v>
      </c>
      <c r="I141" s="6">
        <f t="shared" si="27"/>
        <v>4.5001814117344718E-3</v>
      </c>
      <c r="J141" s="6">
        <f t="shared" si="28"/>
        <v>1.3357686619852593E-4</v>
      </c>
      <c r="K141" s="6">
        <f t="shared" si="29"/>
        <v>-3.7800895125195133E-4</v>
      </c>
      <c r="L141" s="6">
        <f t="shared" si="30"/>
        <v>2.5408632907042428E-3</v>
      </c>
      <c r="M141">
        <v>0.3180000000000005</v>
      </c>
      <c r="O141" s="6">
        <f t="shared" si="22"/>
        <v>-1.3357686619852593E-4</v>
      </c>
      <c r="P141" s="6">
        <f t="shared" si="23"/>
        <v>4.3666045455359459E-3</v>
      </c>
      <c r="Q141" s="6">
        <f t="shared" si="24"/>
        <v>-5.1158581745047726E-4</v>
      </c>
      <c r="R141" s="6">
        <f t="shared" si="25"/>
        <v>2.4072864245057168E-3</v>
      </c>
    </row>
    <row r="142" spans="1:18" x14ac:dyDescent="0.35">
      <c r="A142" s="7">
        <v>45544</v>
      </c>
      <c r="B142">
        <v>96.72</v>
      </c>
      <c r="C142">
        <v>11961.74</v>
      </c>
      <c r="D142">
        <v>3.4868000000000001</v>
      </c>
      <c r="E142">
        <v>2645.44</v>
      </c>
      <c r="F142">
        <v>3317.77</v>
      </c>
      <c r="H142" s="6">
        <f t="shared" si="26"/>
        <v>-1.0338054378167261E-4</v>
      </c>
      <c r="I142" s="6">
        <f t="shared" si="27"/>
        <v>1.168597978444752E-2</v>
      </c>
      <c r="J142" s="6">
        <f t="shared" si="28"/>
        <v>1.3601671908602952E-4</v>
      </c>
      <c r="K142" s="6">
        <f t="shared" si="29"/>
        <v>1.1883586269536561E-3</v>
      </c>
      <c r="L142" s="6">
        <f t="shared" si="30"/>
        <v>1.7814708910675048E-3</v>
      </c>
      <c r="M142">
        <v>-8.0000000000013394E-3</v>
      </c>
      <c r="O142" s="6">
        <f t="shared" si="22"/>
        <v>-2.3939726286770213E-4</v>
      </c>
      <c r="P142" s="6">
        <f t="shared" si="23"/>
        <v>1.154996306536149E-2</v>
      </c>
      <c r="Q142" s="6">
        <f t="shared" si="24"/>
        <v>1.0523419078676266E-3</v>
      </c>
      <c r="R142" s="6">
        <f t="shared" si="25"/>
        <v>1.6454541719814753E-3</v>
      </c>
    </row>
    <row r="143" spans="1:18" x14ac:dyDescent="0.35">
      <c r="A143" s="7">
        <v>45541</v>
      </c>
      <c r="B143">
        <v>96.73</v>
      </c>
      <c r="C143">
        <v>11823.57</v>
      </c>
      <c r="D143">
        <v>3.4851999999999999</v>
      </c>
      <c r="E143">
        <v>2642.3</v>
      </c>
      <c r="F143">
        <v>3311.87</v>
      </c>
      <c r="H143" s="6">
        <f t="shared" si="26"/>
        <v>-1.03369857349489E-4</v>
      </c>
      <c r="I143" s="6">
        <f t="shared" si="27"/>
        <v>-1.7136724711797058E-2</v>
      </c>
      <c r="J143" s="6">
        <f t="shared" si="28"/>
        <v>1.3595535745491993E-4</v>
      </c>
      <c r="K143" s="6">
        <f t="shared" si="29"/>
        <v>4.920198170443868E-5</v>
      </c>
      <c r="L143" s="6">
        <f t="shared" si="30"/>
        <v>9.8228264351907235E-4</v>
      </c>
      <c r="M143">
        <v>0.25900000000000034</v>
      </c>
      <c r="O143" s="6">
        <f t="shared" si="22"/>
        <v>-2.3932521480440894E-4</v>
      </c>
      <c r="P143" s="6">
        <f t="shared" si="23"/>
        <v>-1.7272680069251978E-2</v>
      </c>
      <c r="Q143" s="6">
        <f t="shared" si="24"/>
        <v>-8.6753375750481254E-5</v>
      </c>
      <c r="R143" s="6">
        <f t="shared" si="25"/>
        <v>8.4632728606415242E-4</v>
      </c>
    </row>
    <row r="144" spans="1:18" x14ac:dyDescent="0.35">
      <c r="A144" s="7">
        <v>45540</v>
      </c>
      <c r="B144">
        <v>96.74</v>
      </c>
      <c r="C144">
        <v>12029.72</v>
      </c>
      <c r="D144">
        <v>3.5369999999999999</v>
      </c>
      <c r="E144">
        <v>2642.17</v>
      </c>
      <c r="F144">
        <v>3308.62</v>
      </c>
      <c r="H144" s="6">
        <f t="shared" si="26"/>
        <v>4.1365046535668526E-4</v>
      </c>
      <c r="I144" s="6">
        <f t="shared" si="27"/>
        <v>-2.9811805209649656E-3</v>
      </c>
      <c r="J144" s="6">
        <f t="shared" si="28"/>
        <v>1.3794146049472822E-4</v>
      </c>
      <c r="K144" s="6">
        <f t="shared" si="29"/>
        <v>2.3520753271093486E-3</v>
      </c>
      <c r="L144" s="6">
        <f t="shared" si="30"/>
        <v>2.6455427302123358E-3</v>
      </c>
      <c r="M144">
        <v>6.0500000000001108E-2</v>
      </c>
      <c r="O144" s="6">
        <f t="shared" si="22"/>
        <v>2.7570900486195704E-4</v>
      </c>
      <c r="P144" s="6">
        <f t="shared" si="23"/>
        <v>-3.1191219814596938E-3</v>
      </c>
      <c r="Q144" s="6">
        <f t="shared" si="24"/>
        <v>2.2141338666146204E-3</v>
      </c>
      <c r="R144" s="6">
        <f t="shared" si="25"/>
        <v>2.5076012697176076E-3</v>
      </c>
    </row>
    <row r="145" spans="1:18" x14ac:dyDescent="0.35">
      <c r="A145" s="7">
        <v>45539</v>
      </c>
      <c r="B145">
        <v>96.7</v>
      </c>
      <c r="C145">
        <v>12065.69</v>
      </c>
      <c r="D145">
        <v>3.5491000000000001</v>
      </c>
      <c r="E145">
        <v>2635.97</v>
      </c>
      <c r="F145">
        <v>3299.89</v>
      </c>
      <c r="H145" s="6">
        <f t="shared" si="26"/>
        <v>-3.1014163134501782E-4</v>
      </c>
      <c r="I145" s="6">
        <f t="shared" si="27"/>
        <v>-1.5623228629565444E-3</v>
      </c>
      <c r="J145" s="6">
        <f t="shared" si="28"/>
        <v>1.3840525316433094E-4</v>
      </c>
      <c r="K145" s="6">
        <f t="shared" si="29"/>
        <v>1.5311899207428592E-3</v>
      </c>
      <c r="L145" s="6">
        <f t="shared" si="30"/>
        <v>4.979382008442057E-3</v>
      </c>
      <c r="M145">
        <v>0.44799999999999951</v>
      </c>
      <c r="O145" s="6">
        <f t="shared" si="22"/>
        <v>-4.4854688450934876E-4</v>
      </c>
      <c r="P145" s="6">
        <f t="shared" si="23"/>
        <v>-1.7007281161208754E-3</v>
      </c>
      <c r="Q145" s="6">
        <f t="shared" si="24"/>
        <v>1.3927846675785283E-3</v>
      </c>
      <c r="R145" s="6">
        <f t="shared" si="25"/>
        <v>4.8409767552777261E-3</v>
      </c>
    </row>
    <row r="146" spans="1:18" x14ac:dyDescent="0.35">
      <c r="A146" s="7">
        <v>45538</v>
      </c>
      <c r="B146">
        <v>96.73</v>
      </c>
      <c r="C146">
        <v>12084.57</v>
      </c>
      <c r="D146">
        <v>3.6387</v>
      </c>
      <c r="E146">
        <v>2631.94</v>
      </c>
      <c r="F146">
        <v>3283.54</v>
      </c>
      <c r="H146" s="6">
        <f t="shared" si="26"/>
        <v>2.4873043838740116E-3</v>
      </c>
      <c r="I146" s="6">
        <f t="shared" si="27"/>
        <v>-2.1050789708394801E-2</v>
      </c>
      <c r="J146" s="6">
        <f t="shared" si="28"/>
        <v>1.4183793982569526E-4</v>
      </c>
      <c r="K146" s="6">
        <f t="shared" si="29"/>
        <v>-1.4682393647492686E-3</v>
      </c>
      <c r="L146" s="6">
        <f t="shared" si="30"/>
        <v>3.7078813111166564E-3</v>
      </c>
      <c r="M146">
        <v>0.32000000000000028</v>
      </c>
      <c r="O146" s="6">
        <f t="shared" si="22"/>
        <v>2.3454664440483164E-3</v>
      </c>
      <c r="P146" s="6">
        <f t="shared" si="23"/>
        <v>-2.1192627648220497E-2</v>
      </c>
      <c r="Q146" s="6">
        <f t="shared" si="24"/>
        <v>-1.6100773045749639E-3</v>
      </c>
      <c r="R146" s="6">
        <f t="shared" si="25"/>
        <v>3.5660433712909612E-3</v>
      </c>
    </row>
    <row r="147" spans="1:18" x14ac:dyDescent="0.35">
      <c r="A147" s="7">
        <v>45534</v>
      </c>
      <c r="B147">
        <v>96.49</v>
      </c>
      <c r="C147">
        <v>12344.43</v>
      </c>
      <c r="D147">
        <v>3.7027000000000001</v>
      </c>
      <c r="E147">
        <v>2635.81</v>
      </c>
      <c r="F147">
        <v>3271.41</v>
      </c>
      <c r="H147" s="6">
        <f t="shared" si="26"/>
        <v>-2.072324111491719E-4</v>
      </c>
      <c r="I147" s="6">
        <f t="shared" si="27"/>
        <v>1.0233743446885324E-2</v>
      </c>
      <c r="J147" s="6">
        <f t="shared" si="28"/>
        <v>1.4428804960120445E-4</v>
      </c>
      <c r="K147" s="6">
        <f t="shared" si="29"/>
        <v>2.4286858153366175E-4</v>
      </c>
      <c r="L147" s="6">
        <f t="shared" si="30"/>
        <v>-2.6371468814595511E-3</v>
      </c>
      <c r="M147">
        <v>-0.1815000000000011</v>
      </c>
      <c r="O147" s="6">
        <f t="shared" si="22"/>
        <v>-3.5152046075037635E-4</v>
      </c>
      <c r="P147" s="6">
        <f t="shared" si="23"/>
        <v>1.0089455397284119E-2</v>
      </c>
      <c r="Q147" s="6">
        <f t="shared" si="24"/>
        <v>9.8580531932457305E-5</v>
      </c>
      <c r="R147" s="6">
        <f t="shared" si="25"/>
        <v>-2.7814349310607556E-3</v>
      </c>
    </row>
    <row r="148" spans="1:18" x14ac:dyDescent="0.35">
      <c r="A148" s="7">
        <v>45533</v>
      </c>
      <c r="B148">
        <v>96.51</v>
      </c>
      <c r="C148">
        <v>12219.38</v>
      </c>
      <c r="D148">
        <v>3.6663999999999999</v>
      </c>
      <c r="E148">
        <v>2635.17</v>
      </c>
      <c r="F148">
        <v>3280.06</v>
      </c>
      <c r="H148" s="6">
        <f t="shared" si="26"/>
        <v>0</v>
      </c>
      <c r="I148" s="6">
        <f t="shared" si="27"/>
        <v>1.2275732595323774E-5</v>
      </c>
      <c r="J148" s="6">
        <f t="shared" si="28"/>
        <v>1.4289856288596248E-4</v>
      </c>
      <c r="K148" s="6">
        <f t="shared" si="29"/>
        <v>3.9101945986175224E-4</v>
      </c>
      <c r="L148" s="6">
        <f t="shared" si="30"/>
        <v>-1.3943689414973592E-3</v>
      </c>
      <c r="M148">
        <v>-5.5000000000005045E-3</v>
      </c>
      <c r="O148" s="6">
        <f t="shared" si="22"/>
        <v>-1.4289856288596248E-4</v>
      </c>
      <c r="P148" s="6">
        <f t="shared" si="23"/>
        <v>-1.306228302906387E-4</v>
      </c>
      <c r="Q148" s="6">
        <f t="shared" si="24"/>
        <v>2.4812089697578976E-4</v>
      </c>
      <c r="R148" s="6">
        <f t="shared" si="25"/>
        <v>-1.5372675043833217E-3</v>
      </c>
    </row>
    <row r="149" spans="1:18" x14ac:dyDescent="0.35">
      <c r="A149" s="7">
        <v>45532</v>
      </c>
      <c r="B149">
        <v>96.51</v>
      </c>
      <c r="C149">
        <v>12219.23</v>
      </c>
      <c r="D149">
        <v>3.6652999999999998</v>
      </c>
      <c r="E149">
        <v>2634.14</v>
      </c>
      <c r="F149">
        <v>3284.64</v>
      </c>
      <c r="H149" s="6">
        <f t="shared" si="26"/>
        <v>1.0362694300525277E-4</v>
      </c>
      <c r="I149" s="6">
        <f t="shared" si="27"/>
        <v>-5.9718660922307709E-3</v>
      </c>
      <c r="J149" s="6">
        <f t="shared" si="28"/>
        <v>1.428564496632756E-4</v>
      </c>
      <c r="K149" s="6">
        <f t="shared" si="29"/>
        <v>-1.3285303796939374E-4</v>
      </c>
      <c r="L149" s="6">
        <f t="shared" si="30"/>
        <v>-9.3985820003472664E-4</v>
      </c>
      <c r="M149">
        <v>-8.5499999999998355E-2</v>
      </c>
      <c r="O149" s="6">
        <f t="shared" si="22"/>
        <v>-3.9229506658022828E-5</v>
      </c>
      <c r="P149" s="6">
        <f t="shared" si="23"/>
        <v>-6.1147225418940465E-3</v>
      </c>
      <c r="Q149" s="6">
        <f t="shared" si="24"/>
        <v>-2.7570948763266934E-4</v>
      </c>
      <c r="R149" s="6">
        <f t="shared" si="25"/>
        <v>-1.0827146496980022E-3</v>
      </c>
    </row>
    <row r="150" spans="1:18" x14ac:dyDescent="0.35">
      <c r="A150" s="7">
        <v>45531</v>
      </c>
      <c r="B150">
        <v>96.5</v>
      </c>
      <c r="C150">
        <v>12292.64</v>
      </c>
      <c r="D150">
        <v>3.6482000000000001</v>
      </c>
      <c r="E150">
        <v>2634.49</v>
      </c>
      <c r="F150">
        <v>3287.73</v>
      </c>
      <c r="H150" s="6">
        <f t="shared" si="26"/>
        <v>2.0729684908782353E-4</v>
      </c>
      <c r="I150" s="6">
        <f t="shared" si="27"/>
        <v>1.6753476183335447E-3</v>
      </c>
      <c r="J150" s="6">
        <f t="shared" si="28"/>
        <v>1.4220172322598756E-4</v>
      </c>
      <c r="K150" s="6">
        <f t="shared" si="29"/>
        <v>8.3514597972067506E-5</v>
      </c>
      <c r="L150" s="6">
        <f t="shared" si="30"/>
        <v>-2.4326978923716602E-4</v>
      </c>
      <c r="M150">
        <v>8.7500000000000355E-2</v>
      </c>
      <c r="O150" s="6">
        <f t="shared" si="22"/>
        <v>6.5095125861835967E-5</v>
      </c>
      <c r="P150" s="6">
        <f t="shared" si="23"/>
        <v>1.5331458951075572E-3</v>
      </c>
      <c r="Q150" s="6">
        <f t="shared" si="24"/>
        <v>-5.8687125253920058E-5</v>
      </c>
      <c r="R150" s="6">
        <f t="shared" si="25"/>
        <v>-3.8547151246315359E-4</v>
      </c>
    </row>
    <row r="151" spans="1:18" x14ac:dyDescent="0.35">
      <c r="A151" s="7">
        <v>45530</v>
      </c>
      <c r="B151">
        <v>96.48</v>
      </c>
      <c r="C151">
        <v>12272.08</v>
      </c>
      <c r="D151">
        <v>3.6657000000000002</v>
      </c>
      <c r="E151">
        <v>2634.27</v>
      </c>
      <c r="F151">
        <v>3288.53</v>
      </c>
      <c r="H151" s="6">
        <f t="shared" si="26"/>
        <v>2.0733982998155653E-4</v>
      </c>
      <c r="I151" s="6">
        <f t="shared" si="27"/>
        <v>-3.1314400643995821E-3</v>
      </c>
      <c r="J151" s="6">
        <f t="shared" si="28"/>
        <v>1.4287176361404974E-4</v>
      </c>
      <c r="K151" s="6">
        <f t="shared" si="29"/>
        <v>1.4484158664263003E-3</v>
      </c>
      <c r="L151" s="6">
        <f t="shared" si="30"/>
        <v>-4.8022710486883557E-4</v>
      </c>
      <c r="M151">
        <v>-8.5500000000000576E-2</v>
      </c>
      <c r="O151" s="6">
        <f t="shared" si="22"/>
        <v>6.4468066367506793E-5</v>
      </c>
      <c r="P151" s="6">
        <f t="shared" si="23"/>
        <v>-3.2743118280136319E-3</v>
      </c>
      <c r="Q151" s="6">
        <f t="shared" si="24"/>
        <v>1.3055441028122505E-3</v>
      </c>
      <c r="R151" s="6">
        <f t="shared" si="25"/>
        <v>-6.2309886848288532E-4</v>
      </c>
    </row>
    <row r="152" spans="1:18" x14ac:dyDescent="0.35">
      <c r="A152" s="7">
        <v>45527</v>
      </c>
      <c r="B152">
        <v>96.46</v>
      </c>
      <c r="C152">
        <v>12310.63</v>
      </c>
      <c r="D152">
        <v>3.6486000000000001</v>
      </c>
      <c r="E152">
        <v>2630.46</v>
      </c>
      <c r="F152">
        <v>3290.11</v>
      </c>
      <c r="H152" s="6">
        <f t="shared" si="26"/>
        <v>1.0368066355614936E-4</v>
      </c>
      <c r="I152" s="6">
        <f t="shared" si="27"/>
        <v>1.1496453370427817E-2</v>
      </c>
      <c r="J152" s="6">
        <f t="shared" si="28"/>
        <v>1.4221703969319321E-4</v>
      </c>
      <c r="K152" s="6">
        <f t="shared" si="29"/>
        <v>2.5383032243311288E-3</v>
      </c>
      <c r="L152" s="6">
        <f t="shared" si="30"/>
        <v>4.4021259643005628E-3</v>
      </c>
      <c r="M152">
        <v>0.3400000000000003</v>
      </c>
      <c r="O152" s="6">
        <f t="shared" si="22"/>
        <v>-3.853637613704386E-5</v>
      </c>
      <c r="P152" s="6">
        <f t="shared" si="23"/>
        <v>1.1354236330734624E-2</v>
      </c>
      <c r="Q152" s="6">
        <f t="shared" si="24"/>
        <v>2.3960861846379355E-3</v>
      </c>
      <c r="R152" s="6">
        <f t="shared" si="25"/>
        <v>4.2599089246073696E-3</v>
      </c>
    </row>
    <row r="153" spans="1:18" x14ac:dyDescent="0.35">
      <c r="A153" s="7">
        <v>45526</v>
      </c>
      <c r="B153">
        <v>96.45</v>
      </c>
      <c r="C153">
        <v>12170.71</v>
      </c>
      <c r="D153">
        <v>3.7166000000000001</v>
      </c>
      <c r="E153">
        <v>2623.8</v>
      </c>
      <c r="F153">
        <v>3275.69</v>
      </c>
      <c r="H153" s="6">
        <f t="shared" si="26"/>
        <v>2.0740433475063824E-4</v>
      </c>
      <c r="I153" s="6">
        <f t="shared" si="27"/>
        <v>-8.9143644474267703E-3</v>
      </c>
      <c r="J153" s="6">
        <f t="shared" si="28"/>
        <v>1.4481998374282767E-4</v>
      </c>
      <c r="K153" s="6">
        <f t="shared" si="29"/>
        <v>2.0203791451134379E-4</v>
      </c>
      <c r="L153" s="6">
        <f t="shared" si="30"/>
        <v>-3.6651316709958026E-3</v>
      </c>
      <c r="M153">
        <v>-0.30200000000000005</v>
      </c>
      <c r="O153" s="6">
        <f t="shared" si="22"/>
        <v>6.2584351007810568E-5</v>
      </c>
      <c r="P153" s="6">
        <f t="shared" si="23"/>
        <v>-9.0591844311695979E-3</v>
      </c>
      <c r="Q153" s="6">
        <f t="shared" si="24"/>
        <v>5.7217930768516112E-5</v>
      </c>
      <c r="R153" s="6">
        <f t="shared" si="25"/>
        <v>-3.8099516547386303E-3</v>
      </c>
    </row>
    <row r="154" spans="1:18" x14ac:dyDescent="0.35">
      <c r="A154" s="7">
        <v>45525</v>
      </c>
      <c r="B154">
        <v>96.43</v>
      </c>
      <c r="C154">
        <v>12280.18</v>
      </c>
      <c r="D154">
        <v>3.6562000000000001</v>
      </c>
      <c r="E154">
        <v>2623.27</v>
      </c>
      <c r="F154">
        <v>3287.74</v>
      </c>
      <c r="H154" s="6">
        <f t="shared" si="26"/>
        <v>2.0744736023248223E-4</v>
      </c>
      <c r="I154" s="6">
        <f t="shared" si="27"/>
        <v>4.2836814471942652E-3</v>
      </c>
      <c r="J154" s="6">
        <f t="shared" si="28"/>
        <v>1.4250804138393747E-4</v>
      </c>
      <c r="K154" s="6">
        <f t="shared" si="29"/>
        <v>1.3015962685027915E-3</v>
      </c>
      <c r="L154" s="6">
        <f t="shared" si="30"/>
        <v>1.980958418158929E-3</v>
      </c>
      <c r="M154">
        <v>0.15649999999999942</v>
      </c>
      <c r="O154" s="6">
        <f t="shared" si="22"/>
        <v>6.4939318848544758E-5</v>
      </c>
      <c r="P154" s="6">
        <f t="shared" si="23"/>
        <v>4.1411734058103278E-3</v>
      </c>
      <c r="Q154" s="6">
        <f t="shared" si="24"/>
        <v>1.1590882271188541E-3</v>
      </c>
      <c r="R154" s="6">
        <f t="shared" si="25"/>
        <v>1.8384503767749916E-3</v>
      </c>
    </row>
    <row r="155" spans="1:18" x14ac:dyDescent="0.35">
      <c r="A155" s="7">
        <v>45524</v>
      </c>
      <c r="B155">
        <v>96.41</v>
      </c>
      <c r="C155">
        <v>12227.8</v>
      </c>
      <c r="D155">
        <v>3.6875</v>
      </c>
      <c r="E155">
        <v>2619.86</v>
      </c>
      <c r="F155">
        <v>3281.24</v>
      </c>
      <c r="H155" s="6">
        <f t="shared" si="26"/>
        <v>1.0373443983402453E-4</v>
      </c>
      <c r="I155" s="6">
        <f t="shared" si="27"/>
        <v>-1.9540081653708352E-3</v>
      </c>
      <c r="J155" s="6">
        <f t="shared" si="28"/>
        <v>1.4370628492788029E-4</v>
      </c>
      <c r="K155" s="6">
        <f t="shared" si="29"/>
        <v>5.3084434803540859E-4</v>
      </c>
      <c r="L155" s="6">
        <f t="shared" si="30"/>
        <v>2.6431664217025919E-3</v>
      </c>
      <c r="M155">
        <v>0.34699999999999953</v>
      </c>
      <c r="O155" s="6">
        <f t="shared" si="22"/>
        <v>-3.9971845093855762E-5</v>
      </c>
      <c r="P155" s="6">
        <f t="shared" si="23"/>
        <v>-2.0977144502987155E-3</v>
      </c>
      <c r="Q155" s="6">
        <f t="shared" si="24"/>
        <v>3.871380631075283E-4</v>
      </c>
      <c r="R155" s="6">
        <f t="shared" si="25"/>
        <v>2.4994601367747116E-3</v>
      </c>
    </row>
    <row r="156" spans="1:18" x14ac:dyDescent="0.35">
      <c r="A156" s="7">
        <v>45523</v>
      </c>
      <c r="B156">
        <v>96.4</v>
      </c>
      <c r="C156">
        <v>12251.74</v>
      </c>
      <c r="D156">
        <v>3.7568999999999999</v>
      </c>
      <c r="E156">
        <v>2618.4699999999998</v>
      </c>
      <c r="F156">
        <v>3272.59</v>
      </c>
      <c r="H156" s="6">
        <f t="shared" si="26"/>
        <v>7.2666874286309024E-4</v>
      </c>
      <c r="I156" s="6">
        <f t="shared" si="27"/>
        <v>9.8298122065727522E-3</v>
      </c>
      <c r="J156" s="6">
        <f t="shared" si="28"/>
        <v>1.4636180879445959E-4</v>
      </c>
      <c r="K156" s="6">
        <f t="shared" si="29"/>
        <v>2.4847050896255052E-3</v>
      </c>
      <c r="L156" s="6">
        <f t="shared" si="30"/>
        <v>2.0484399399858244E-3</v>
      </c>
      <c r="M156">
        <v>9.9999999999988987E-4</v>
      </c>
      <c r="O156" s="6">
        <f t="shared" si="22"/>
        <v>5.8030693406863065E-4</v>
      </c>
      <c r="P156" s="6">
        <f t="shared" si="23"/>
        <v>9.6834503977782926E-3</v>
      </c>
      <c r="Q156" s="6">
        <f t="shared" si="24"/>
        <v>2.3383432808310456E-3</v>
      </c>
      <c r="R156" s="6">
        <f t="shared" si="25"/>
        <v>1.9020781311913648E-3</v>
      </c>
    </row>
    <row r="157" spans="1:18" x14ac:dyDescent="0.35">
      <c r="A157" s="7">
        <v>45520</v>
      </c>
      <c r="B157">
        <v>96.33</v>
      </c>
      <c r="C157">
        <v>12132.48</v>
      </c>
      <c r="D157">
        <v>3.7570999999999999</v>
      </c>
      <c r="E157">
        <v>2611.98</v>
      </c>
      <c r="F157">
        <v>3265.9</v>
      </c>
      <c r="H157" s="6">
        <f t="shared" si="26"/>
        <v>-1.0379904504886905E-4</v>
      </c>
      <c r="I157" s="6">
        <f t="shared" si="27"/>
        <v>2.1310549217457009E-3</v>
      </c>
      <c r="J157" s="6">
        <f t="shared" si="28"/>
        <v>1.463694590442266E-4</v>
      </c>
      <c r="K157" s="6">
        <f t="shared" si="29"/>
        <v>1.6681814521231075E-3</v>
      </c>
      <c r="L157" s="6">
        <f t="shared" si="30"/>
        <v>2.0680175259883971E-3</v>
      </c>
      <c r="M157">
        <v>0.15800000000000036</v>
      </c>
      <c r="O157" s="6">
        <f t="shared" si="22"/>
        <v>-2.5016850409309566E-4</v>
      </c>
      <c r="P157" s="6">
        <f t="shared" si="23"/>
        <v>1.9846854627014743E-3</v>
      </c>
      <c r="Q157" s="6">
        <f t="shared" si="24"/>
        <v>1.5218119930788809E-3</v>
      </c>
      <c r="R157" s="6">
        <f t="shared" si="25"/>
        <v>1.9216480669441705E-3</v>
      </c>
    </row>
    <row r="158" spans="1:18" x14ac:dyDescent="0.35">
      <c r="A158" s="7">
        <v>45519</v>
      </c>
      <c r="B158">
        <v>96.34</v>
      </c>
      <c r="C158">
        <v>12106.68</v>
      </c>
      <c r="D158">
        <v>3.7887</v>
      </c>
      <c r="E158">
        <v>2607.63</v>
      </c>
      <c r="F158">
        <v>3259.16</v>
      </c>
      <c r="H158" s="6">
        <f t="shared" si="26"/>
        <v>4.1536863966773474E-4</v>
      </c>
      <c r="I158" s="6">
        <f t="shared" si="27"/>
        <v>1.6426804757275093E-2</v>
      </c>
      <c r="J158" s="6">
        <f t="shared" si="28"/>
        <v>1.4757801403697535E-4</v>
      </c>
      <c r="K158" s="6">
        <f t="shared" si="29"/>
        <v>1.4709271065365126E-3</v>
      </c>
      <c r="L158" s="6">
        <f t="shared" si="30"/>
        <v>-2.7965609032220007E-3</v>
      </c>
      <c r="M158">
        <v>-0.54400000000000004</v>
      </c>
      <c r="O158" s="6">
        <f t="shared" si="22"/>
        <v>2.6779062563075939E-4</v>
      </c>
      <c r="P158" s="6">
        <f t="shared" si="23"/>
        <v>1.6279226743238118E-2</v>
      </c>
      <c r="Q158" s="6">
        <f t="shared" si="24"/>
        <v>1.3233490924995372E-3</v>
      </c>
      <c r="R158" s="6">
        <f t="shared" si="25"/>
        <v>-2.944138917258976E-3</v>
      </c>
    </row>
    <row r="159" spans="1:18" x14ac:dyDescent="0.35">
      <c r="A159" s="7">
        <v>45518</v>
      </c>
      <c r="B159">
        <v>96.3</v>
      </c>
      <c r="C159">
        <v>11911.02</v>
      </c>
      <c r="D159">
        <v>3.6798999999999999</v>
      </c>
      <c r="E159">
        <v>2603.8000000000002</v>
      </c>
      <c r="F159">
        <v>3268.3</v>
      </c>
      <c r="H159" s="6">
        <f t="shared" si="26"/>
        <v>1.0385294423076452E-4</v>
      </c>
      <c r="I159" s="6">
        <f t="shared" si="27"/>
        <v>3.8540988041588786E-3</v>
      </c>
      <c r="J159" s="6">
        <f t="shared" si="28"/>
        <v>1.434153707362551E-4</v>
      </c>
      <c r="K159" s="6">
        <f t="shared" si="29"/>
        <v>2.5064586549827794E-3</v>
      </c>
      <c r="L159" s="6">
        <f t="shared" si="30"/>
        <v>3.2014782664748775E-3</v>
      </c>
      <c r="M159">
        <v>-4.1999999999999815E-2</v>
      </c>
      <c r="O159" s="6">
        <f t="shared" si="22"/>
        <v>-3.9562426505490578E-5</v>
      </c>
      <c r="P159" s="6">
        <f t="shared" si="23"/>
        <v>3.7106834334226235E-3</v>
      </c>
      <c r="Q159" s="6">
        <f t="shared" si="24"/>
        <v>2.3630432842465243E-3</v>
      </c>
      <c r="R159" s="6">
        <f t="shared" si="25"/>
        <v>3.0580628957386224E-3</v>
      </c>
    </row>
    <row r="160" spans="1:18" x14ac:dyDescent="0.35">
      <c r="A160" s="7">
        <v>45517</v>
      </c>
      <c r="B160">
        <v>96.29</v>
      </c>
      <c r="C160">
        <v>11865.29</v>
      </c>
      <c r="D160">
        <v>3.6715</v>
      </c>
      <c r="E160">
        <v>2597.29</v>
      </c>
      <c r="F160">
        <v>3257.87</v>
      </c>
      <c r="H160" s="6">
        <f t="shared" si="26"/>
        <v>2.0774903916076504E-4</v>
      </c>
      <c r="I160" s="6">
        <f t="shared" si="27"/>
        <v>1.6857220966715047E-2</v>
      </c>
      <c r="J160" s="6">
        <f t="shared" si="28"/>
        <v>1.4309380928545501E-4</v>
      </c>
      <c r="K160" s="6">
        <f t="shared" si="29"/>
        <v>1.5424422258982773E-3</v>
      </c>
      <c r="L160" s="6">
        <f t="shared" si="30"/>
        <v>4.5326023612699551E-3</v>
      </c>
      <c r="M160">
        <v>0.37150000000000016</v>
      </c>
      <c r="O160" s="6">
        <f t="shared" si="22"/>
        <v>6.4655229875310027E-5</v>
      </c>
      <c r="P160" s="6">
        <f t="shared" si="23"/>
        <v>1.6714127157429592E-2</v>
      </c>
      <c r="Q160" s="6">
        <f t="shared" si="24"/>
        <v>1.3993484166128223E-3</v>
      </c>
      <c r="R160" s="6">
        <f t="shared" si="25"/>
        <v>4.3895085519845001E-3</v>
      </c>
    </row>
    <row r="161" spans="1:18" x14ac:dyDescent="0.35">
      <c r="A161" s="7">
        <v>45516</v>
      </c>
      <c r="B161">
        <v>96.27</v>
      </c>
      <c r="C161">
        <v>11668.59</v>
      </c>
      <c r="D161">
        <v>3.7458</v>
      </c>
      <c r="E161">
        <v>2593.29</v>
      </c>
      <c r="F161">
        <v>3243.17</v>
      </c>
      <c r="H161" s="6">
        <f t="shared" si="26"/>
        <v>4.1567078873527841E-4</v>
      </c>
      <c r="I161" s="6">
        <f t="shared" si="27"/>
        <v>1.8000272575569021E-4</v>
      </c>
      <c r="J161" s="6">
        <f t="shared" si="28"/>
        <v>1.4593719690636497E-4</v>
      </c>
      <c r="K161" s="6">
        <f t="shared" si="29"/>
        <v>4.4364887698966626E-4</v>
      </c>
      <c r="L161" s="6">
        <f t="shared" si="30"/>
        <v>2.0887341220674482E-3</v>
      </c>
      <c r="M161">
        <v>0.25150000000000006</v>
      </c>
      <c r="O161" s="6">
        <f t="shared" si="22"/>
        <v>2.6973359182891343E-4</v>
      </c>
      <c r="P161" s="6">
        <f t="shared" si="23"/>
        <v>3.4065528849325233E-5</v>
      </c>
      <c r="Q161" s="6">
        <f t="shared" si="24"/>
        <v>2.9771168008330129E-4</v>
      </c>
      <c r="R161" s="6">
        <f t="shared" si="25"/>
        <v>1.9427969251610833E-3</v>
      </c>
    </row>
    <row r="162" spans="1:18" x14ac:dyDescent="0.35">
      <c r="A162" s="7">
        <v>45513</v>
      </c>
      <c r="B162">
        <v>96.23</v>
      </c>
      <c r="C162">
        <v>11666.49</v>
      </c>
      <c r="D162">
        <v>3.7961</v>
      </c>
      <c r="E162">
        <v>2592.14</v>
      </c>
      <c r="F162">
        <v>3236.41</v>
      </c>
      <c r="H162" s="6">
        <f t="shared" si="26"/>
        <v>0</v>
      </c>
      <c r="I162" s="6">
        <f t="shared" si="27"/>
        <v>4.7929348780966219E-3</v>
      </c>
      <c r="J162" s="6">
        <f t="shared" si="28"/>
        <v>1.4786097711683155E-4</v>
      </c>
      <c r="K162" s="6">
        <f t="shared" si="29"/>
        <v>6.0604422964827265E-4</v>
      </c>
      <c r="L162" s="6">
        <f t="shared" si="30"/>
        <v>3.7651933615980848E-3</v>
      </c>
      <c r="M162">
        <v>0.15749999999999931</v>
      </c>
      <c r="O162" s="6">
        <f t="shared" si="22"/>
        <v>-1.4786097711683155E-4</v>
      </c>
      <c r="P162" s="6">
        <f t="shared" si="23"/>
        <v>4.6450739009797903E-3</v>
      </c>
      <c r="Q162" s="6">
        <f t="shared" si="24"/>
        <v>4.581832525314411E-4</v>
      </c>
      <c r="R162" s="6">
        <f t="shared" si="25"/>
        <v>3.6173323844812533E-3</v>
      </c>
    </row>
    <row r="163" spans="1:18" x14ac:dyDescent="0.35">
      <c r="A163" s="7">
        <v>45512</v>
      </c>
      <c r="B163">
        <v>96.23</v>
      </c>
      <c r="C163">
        <v>11610.84</v>
      </c>
      <c r="D163">
        <v>3.8275999999999999</v>
      </c>
      <c r="E163">
        <v>2590.5700000000002</v>
      </c>
      <c r="F163">
        <v>3224.27</v>
      </c>
      <c r="H163" s="6">
        <f t="shared" si="26"/>
        <v>2.0787859889837002E-4</v>
      </c>
      <c r="I163" s="6">
        <f t="shared" si="27"/>
        <v>2.3050001586009339E-2</v>
      </c>
      <c r="J163" s="6">
        <f t="shared" si="28"/>
        <v>1.490652573492568E-4</v>
      </c>
      <c r="K163" s="6">
        <f t="shared" si="29"/>
        <v>1.1284369988213694E-3</v>
      </c>
      <c r="L163" s="6">
        <f t="shared" si="30"/>
        <v>-1.3071126130171917E-3</v>
      </c>
      <c r="M163">
        <v>-0.32749999999999835</v>
      </c>
      <c r="O163" s="6">
        <f t="shared" si="22"/>
        <v>5.8813341549113218E-5</v>
      </c>
      <c r="P163" s="6">
        <f t="shared" si="23"/>
        <v>2.2900936328660082E-2</v>
      </c>
      <c r="Q163" s="6">
        <f t="shared" si="24"/>
        <v>9.7937174147211259E-4</v>
      </c>
      <c r="R163" s="6">
        <f t="shared" si="25"/>
        <v>-1.4561778703664485E-3</v>
      </c>
    </row>
    <row r="164" spans="1:18" x14ac:dyDescent="0.35">
      <c r="A164" s="7">
        <v>45511</v>
      </c>
      <c r="B164">
        <v>96.21</v>
      </c>
      <c r="C164">
        <v>11349.24</v>
      </c>
      <c r="D164">
        <v>3.7621000000000002</v>
      </c>
      <c r="E164">
        <v>2587.65</v>
      </c>
      <c r="F164">
        <v>3228.49</v>
      </c>
      <c r="H164" s="6">
        <f t="shared" si="26"/>
        <v>1.9787544261611334E-3</v>
      </c>
      <c r="I164" s="6">
        <f t="shared" si="27"/>
        <v>-7.7011048042723296E-3</v>
      </c>
      <c r="J164" s="6">
        <f t="shared" si="28"/>
        <v>1.4656071051288855E-4</v>
      </c>
      <c r="K164" s="6">
        <f t="shared" si="29"/>
        <v>2.6270211207848337E-3</v>
      </c>
      <c r="L164" s="6">
        <f t="shared" si="30"/>
        <v>-2.6751926849235552E-3</v>
      </c>
      <c r="M164">
        <v>-0.15450000000000186</v>
      </c>
      <c r="O164" s="6">
        <f t="shared" si="22"/>
        <v>1.8321937156482448E-3</v>
      </c>
      <c r="P164" s="6">
        <f t="shared" si="23"/>
        <v>-7.8476655147852181E-3</v>
      </c>
      <c r="Q164" s="6">
        <f t="shared" si="24"/>
        <v>2.4804604102719452E-3</v>
      </c>
      <c r="R164" s="6">
        <f t="shared" si="25"/>
        <v>-2.8217533954364438E-3</v>
      </c>
    </row>
    <row r="165" spans="1:18" x14ac:dyDescent="0.35">
      <c r="A165" s="7">
        <v>45510</v>
      </c>
      <c r="B165">
        <v>96.02</v>
      </c>
      <c r="C165">
        <v>11437.32</v>
      </c>
      <c r="D165">
        <v>3.7311999999999999</v>
      </c>
      <c r="E165">
        <v>2580.87</v>
      </c>
      <c r="F165">
        <v>3237.15</v>
      </c>
      <c r="H165" s="6">
        <f t="shared" si="26"/>
        <v>1.8781302170283176E-3</v>
      </c>
      <c r="I165" s="6">
        <f t="shared" si="27"/>
        <v>1.0367527800451581E-2</v>
      </c>
      <c r="J165" s="6">
        <f t="shared" si="28"/>
        <v>1.4537862948005298E-4</v>
      </c>
      <c r="K165" s="6">
        <f t="shared" si="29"/>
        <v>4.2530175801769321E-3</v>
      </c>
      <c r="L165" s="6">
        <f t="shared" si="30"/>
        <v>-5.0131244890054827E-3</v>
      </c>
      <c r="M165">
        <v>-0.44549999999999867</v>
      </c>
      <c r="O165" s="6">
        <f t="shared" si="22"/>
        <v>1.7327515875482646E-3</v>
      </c>
      <c r="P165" s="6">
        <f t="shared" si="23"/>
        <v>1.0222149170971528E-2</v>
      </c>
      <c r="Q165" s="6">
        <f t="shared" si="24"/>
        <v>4.1076389506968791E-3</v>
      </c>
      <c r="R165" s="6">
        <f t="shared" si="25"/>
        <v>-5.1585031184855357E-3</v>
      </c>
    </row>
    <row r="166" spans="1:18" x14ac:dyDescent="0.35">
      <c r="A166" s="7">
        <v>45509</v>
      </c>
      <c r="B166">
        <v>95.84</v>
      </c>
      <c r="C166">
        <v>11319.96</v>
      </c>
      <c r="D166">
        <v>3.6421000000000001</v>
      </c>
      <c r="E166">
        <v>2569.94</v>
      </c>
      <c r="F166">
        <v>3253.46</v>
      </c>
      <c r="H166" s="6">
        <f t="shared" si="26"/>
        <v>-5.6028221622742569E-3</v>
      </c>
      <c r="I166" s="6">
        <f t="shared" si="27"/>
        <v>-2.9926695791820945E-2</v>
      </c>
      <c r="J166" s="6">
        <f t="shared" si="28"/>
        <v>1.4196813980626999E-4</v>
      </c>
      <c r="K166" s="6">
        <f t="shared" si="29"/>
        <v>-6.045088703844792E-3</v>
      </c>
      <c r="L166" s="6">
        <f t="shared" si="30"/>
        <v>-2.1132700476942379E-3</v>
      </c>
      <c r="M166">
        <v>-0.12750000000000039</v>
      </c>
      <c r="O166" s="6">
        <f t="shared" si="22"/>
        <v>-5.7447903020805269E-3</v>
      </c>
      <c r="P166" s="6">
        <f t="shared" si="23"/>
        <v>-3.0068663931627215E-2</v>
      </c>
      <c r="Q166" s="6">
        <f t="shared" si="24"/>
        <v>-6.187056843651062E-3</v>
      </c>
      <c r="R166" s="6">
        <f t="shared" si="25"/>
        <v>-2.2552381875005079E-3</v>
      </c>
    </row>
    <row r="167" spans="1:18" x14ac:dyDescent="0.35">
      <c r="A167" s="7">
        <v>45506</v>
      </c>
      <c r="B167">
        <v>96.38</v>
      </c>
      <c r="C167">
        <v>11669.18</v>
      </c>
      <c r="D167">
        <v>3.6166</v>
      </c>
      <c r="E167">
        <v>2585.5700000000002</v>
      </c>
      <c r="F167">
        <v>3260.35</v>
      </c>
      <c r="H167" s="6">
        <f t="shared" si="26"/>
        <v>-1.9674847261054174E-3</v>
      </c>
      <c r="I167" s="6">
        <f t="shared" si="27"/>
        <v>-1.836881305972482E-2</v>
      </c>
      <c r="J167" s="6">
        <f t="shared" si="28"/>
        <v>1.4099153623670091E-4</v>
      </c>
      <c r="K167" s="6">
        <f t="shared" si="29"/>
        <v>-3.0192025911930376E-3</v>
      </c>
      <c r="L167" s="6">
        <f t="shared" si="30"/>
        <v>9.318164228774739E-3</v>
      </c>
      <c r="M167">
        <v>1.0844999999999994</v>
      </c>
      <c r="O167" s="6">
        <f t="shared" si="22"/>
        <v>-2.1084762623421183E-3</v>
      </c>
      <c r="P167" s="6">
        <f t="shared" si="23"/>
        <v>-1.8509804595961521E-2</v>
      </c>
      <c r="Q167" s="6">
        <f t="shared" si="24"/>
        <v>-3.1601941274297385E-3</v>
      </c>
      <c r="R167" s="6">
        <f t="shared" si="25"/>
        <v>9.1771726925380381E-3</v>
      </c>
    </row>
    <row r="168" spans="1:18" x14ac:dyDescent="0.35">
      <c r="A168" s="7">
        <v>45505</v>
      </c>
      <c r="B168">
        <v>96.57</v>
      </c>
      <c r="C168">
        <v>11887.54</v>
      </c>
      <c r="D168">
        <v>3.8334999999999999</v>
      </c>
      <c r="E168">
        <v>2593.4</v>
      </c>
      <c r="F168">
        <v>3230.25</v>
      </c>
      <c r="H168" s="6">
        <f t="shared" si="26"/>
        <v>-3.1055900621124177E-4</v>
      </c>
      <c r="I168" s="6">
        <f t="shared" si="27"/>
        <v>-1.36532335885311E-2</v>
      </c>
      <c r="J168" s="6">
        <f t="shared" si="28"/>
        <v>1.492907804836463E-4</v>
      </c>
      <c r="K168" s="6">
        <f t="shared" si="29"/>
        <v>-4.2413563086318717E-5</v>
      </c>
      <c r="L168" s="6">
        <f t="shared" si="30"/>
        <v>2.7628168314526302E-3</v>
      </c>
      <c r="M168">
        <v>0.39849999999999941</v>
      </c>
      <c r="O168" s="6">
        <f t="shared" si="22"/>
        <v>-4.5984978669488807E-4</v>
      </c>
      <c r="P168" s="6">
        <f t="shared" si="23"/>
        <v>-1.3802524369014746E-2</v>
      </c>
      <c r="Q168" s="6">
        <f t="shared" si="24"/>
        <v>-1.9170434356996502E-4</v>
      </c>
      <c r="R168" s="6">
        <f t="shared" si="25"/>
        <v>2.6135260509689839E-3</v>
      </c>
    </row>
    <row r="169" spans="1:18" x14ac:dyDescent="0.35">
      <c r="A169" s="7">
        <v>45504</v>
      </c>
      <c r="B169">
        <v>96.6</v>
      </c>
      <c r="C169">
        <v>12052.09</v>
      </c>
      <c r="D169">
        <v>3.9131999999999998</v>
      </c>
      <c r="E169">
        <v>2593.5100000000002</v>
      </c>
      <c r="F169">
        <v>3221.35</v>
      </c>
      <c r="H169" s="6">
        <f t="shared" si="26"/>
        <v>1.0353038616828236E-4</v>
      </c>
      <c r="I169" s="6">
        <f t="shared" si="27"/>
        <v>1.5870968829548859E-2</v>
      </c>
      <c r="J169" s="6">
        <f t="shared" si="28"/>
        <v>1.5233600386888035E-4</v>
      </c>
      <c r="K169" s="6">
        <f t="shared" si="29"/>
        <v>2.1213128182935304E-3</v>
      </c>
      <c r="L169" s="6">
        <f t="shared" si="30"/>
        <v>5.4307963607422849E-3</v>
      </c>
      <c r="M169">
        <v>0.5995000000000017</v>
      </c>
      <c r="O169" s="6">
        <f t="shared" si="22"/>
        <v>-4.8805617700597992E-5</v>
      </c>
      <c r="P169" s="6">
        <f t="shared" si="23"/>
        <v>1.5718632825679979E-2</v>
      </c>
      <c r="Q169" s="6">
        <f t="shared" si="24"/>
        <v>1.96897681442465E-3</v>
      </c>
      <c r="R169" s="6">
        <f t="shared" si="25"/>
        <v>5.2784603568734045E-3</v>
      </c>
    </row>
    <row r="170" spans="1:18" x14ac:dyDescent="0.35">
      <c r="A170" s="7">
        <v>45503</v>
      </c>
      <c r="B170">
        <v>96.59</v>
      </c>
      <c r="C170">
        <v>11863.8</v>
      </c>
      <c r="D170">
        <v>4.0331000000000001</v>
      </c>
      <c r="E170">
        <v>2588.02</v>
      </c>
      <c r="F170">
        <v>3203.95</v>
      </c>
      <c r="H170" s="6">
        <f t="shared" si="26"/>
        <v>-2.0701790704891199E-4</v>
      </c>
      <c r="I170" s="6">
        <f t="shared" si="27"/>
        <v>-4.9560131813679575E-3</v>
      </c>
      <c r="J170" s="6">
        <f t="shared" si="28"/>
        <v>1.5691283233687514E-4</v>
      </c>
      <c r="K170" s="6">
        <f t="shared" si="29"/>
        <v>-1.5455592219604242E-5</v>
      </c>
      <c r="L170" s="6">
        <f t="shared" si="30"/>
        <v>9.9351093643096355E-4</v>
      </c>
      <c r="M170">
        <v>0.20900000000000141</v>
      </c>
      <c r="O170" s="6">
        <f t="shared" si="22"/>
        <v>-3.6393073938578713E-4</v>
      </c>
      <c r="P170" s="6">
        <f t="shared" si="23"/>
        <v>-5.1129260137048327E-3</v>
      </c>
      <c r="Q170" s="6">
        <f t="shared" si="24"/>
        <v>-1.7236842455647938E-4</v>
      </c>
      <c r="R170" s="6">
        <f t="shared" si="25"/>
        <v>8.3659810409408841E-4</v>
      </c>
    </row>
    <row r="171" spans="1:18" x14ac:dyDescent="0.35">
      <c r="A171" s="7">
        <v>45502</v>
      </c>
      <c r="B171">
        <v>96.61</v>
      </c>
      <c r="C171">
        <v>11922.89</v>
      </c>
      <c r="D171">
        <v>4.0749000000000004</v>
      </c>
      <c r="E171">
        <v>2588.06</v>
      </c>
      <c r="F171">
        <v>3200.77</v>
      </c>
      <c r="H171" s="6">
        <f t="shared" si="26"/>
        <v>4.1420731075914041E-4</v>
      </c>
      <c r="I171" s="6">
        <f t="shared" si="27"/>
        <v>8.2682505892694991E-4</v>
      </c>
      <c r="J171" s="6">
        <f t="shared" si="28"/>
        <v>1.5850718890120241E-4</v>
      </c>
      <c r="K171" s="6">
        <f t="shared" si="29"/>
        <v>4.4067849025086758E-4</v>
      </c>
      <c r="L171" s="6">
        <f t="shared" si="30"/>
        <v>1.9000219112905725E-3</v>
      </c>
      <c r="M171">
        <v>0</v>
      </c>
      <c r="O171" s="6">
        <f t="shared" si="22"/>
        <v>2.55700121857938E-4</v>
      </c>
      <c r="P171" s="6">
        <f t="shared" si="23"/>
        <v>6.683178700257475E-4</v>
      </c>
      <c r="Q171" s="6">
        <f t="shared" si="24"/>
        <v>2.8217130134966517E-4</v>
      </c>
      <c r="R171" s="6">
        <f t="shared" si="25"/>
        <v>1.7415147223893701E-3</v>
      </c>
    </row>
    <row r="172" spans="1:18" x14ac:dyDescent="0.35">
      <c r="A172" s="7">
        <v>45499</v>
      </c>
      <c r="B172">
        <v>96.57</v>
      </c>
      <c r="C172">
        <v>11913.04</v>
      </c>
      <c r="D172">
        <v>4.0749000000000004</v>
      </c>
      <c r="E172">
        <v>2586.92</v>
      </c>
      <c r="F172">
        <v>3194.7</v>
      </c>
      <c r="H172" s="6">
        <f t="shared" si="26"/>
        <v>-1.0354110581911602E-4</v>
      </c>
      <c r="I172" s="6">
        <f t="shared" si="27"/>
        <v>1.1158954197106219E-2</v>
      </c>
      <c r="J172" s="6">
        <f t="shared" si="28"/>
        <v>1.5850718890120241E-4</v>
      </c>
      <c r="K172" s="6">
        <f t="shared" si="29"/>
        <v>1.3121581711843522E-3</v>
      </c>
      <c r="L172" s="6">
        <f t="shared" si="30"/>
        <v>3.9880452921265963E-3</v>
      </c>
      <c r="M172">
        <v>0.27999999999999581</v>
      </c>
      <c r="O172" s="6">
        <f t="shared" si="22"/>
        <v>-2.6204829472031843E-4</v>
      </c>
      <c r="P172" s="6">
        <f t="shared" si="23"/>
        <v>1.1000447008205017E-2</v>
      </c>
      <c r="Q172" s="6">
        <f t="shared" si="24"/>
        <v>1.1536509822831498E-3</v>
      </c>
      <c r="R172" s="6">
        <f t="shared" si="25"/>
        <v>3.8295381032253939E-3</v>
      </c>
    </row>
    <row r="173" spans="1:18" x14ac:dyDescent="0.35">
      <c r="A173" s="7">
        <v>45498</v>
      </c>
      <c r="B173">
        <v>96.58</v>
      </c>
      <c r="C173">
        <v>11781.57</v>
      </c>
      <c r="D173">
        <v>4.1308999999999996</v>
      </c>
      <c r="E173">
        <v>2583.5300000000002</v>
      </c>
      <c r="F173">
        <v>3182.01</v>
      </c>
      <c r="H173" s="6">
        <f t="shared" si="26"/>
        <v>-5.1743764876333032E-4</v>
      </c>
      <c r="I173" s="6">
        <f t="shared" si="27"/>
        <v>-5.1332673554933539E-3</v>
      </c>
      <c r="J173" s="6">
        <f t="shared" si="28"/>
        <v>1.6064216966182876E-4</v>
      </c>
      <c r="K173" s="6">
        <f t="shared" si="29"/>
        <v>-1.7414995472098127E-4</v>
      </c>
      <c r="L173" s="6">
        <f t="shared" si="30"/>
        <v>2.1258101698757859E-3</v>
      </c>
      <c r="M173">
        <v>0.2035000000000009</v>
      </c>
      <c r="O173" s="6">
        <f t="shared" si="22"/>
        <v>-6.7807981842515908E-4</v>
      </c>
      <c r="P173" s="6">
        <f t="shared" si="23"/>
        <v>-5.2939095251551826E-3</v>
      </c>
      <c r="Q173" s="6">
        <f t="shared" si="24"/>
        <v>-3.3479212438281003E-4</v>
      </c>
      <c r="R173" s="6">
        <f t="shared" si="25"/>
        <v>1.9651680002139571E-3</v>
      </c>
    </row>
    <row r="174" spans="1:18" x14ac:dyDescent="0.35">
      <c r="A174" s="7">
        <v>45497</v>
      </c>
      <c r="B174">
        <v>96.63</v>
      </c>
      <c r="C174">
        <v>11842.36</v>
      </c>
      <c r="D174">
        <v>4.1715999999999998</v>
      </c>
      <c r="E174">
        <v>2583.98</v>
      </c>
      <c r="F174">
        <v>3175.26</v>
      </c>
      <c r="H174" s="6">
        <f t="shared" si="26"/>
        <v>-3.1036623215396908E-4</v>
      </c>
      <c r="I174" s="6">
        <f t="shared" si="27"/>
        <v>-2.3135686964182445E-2</v>
      </c>
      <c r="J174" s="6">
        <f t="shared" si="28"/>
        <v>1.6219312568765964E-4</v>
      </c>
      <c r="K174" s="6">
        <f t="shared" si="29"/>
        <v>-8.4294861880152006E-4</v>
      </c>
      <c r="L174" s="6">
        <f t="shared" si="30"/>
        <v>-3.593047374878755E-3</v>
      </c>
      <c r="M174">
        <v>-4.3999999999999595E-2</v>
      </c>
      <c r="O174" s="6">
        <f t="shared" si="22"/>
        <v>-4.7255935784162872E-4</v>
      </c>
      <c r="P174" s="6">
        <f t="shared" si="23"/>
        <v>-2.3297880089870104E-2</v>
      </c>
      <c r="Q174" s="6">
        <f t="shared" si="24"/>
        <v>-1.0051417444891797E-3</v>
      </c>
      <c r="R174" s="6">
        <f t="shared" si="25"/>
        <v>-3.7552405005664147E-3</v>
      </c>
    </row>
    <row r="175" spans="1:18" x14ac:dyDescent="0.35">
      <c r="A175" s="7">
        <v>45496</v>
      </c>
      <c r="B175">
        <v>96.66</v>
      </c>
      <c r="C175">
        <v>12122.83</v>
      </c>
      <c r="D175">
        <v>4.1627999999999998</v>
      </c>
      <c r="E175">
        <v>2586.16</v>
      </c>
      <c r="F175">
        <v>3186.71</v>
      </c>
      <c r="H175" s="6">
        <f t="shared" si="26"/>
        <v>1.0346611484735035E-4</v>
      </c>
      <c r="I175" s="6">
        <f t="shared" si="27"/>
        <v>-1.5582597236807327E-3</v>
      </c>
      <c r="J175" s="6">
        <f t="shared" si="28"/>
        <v>1.6185783499178541E-4</v>
      </c>
      <c r="K175" s="6">
        <f t="shared" si="29"/>
        <v>1.2815300927269124E-3</v>
      </c>
      <c r="L175" s="6">
        <f t="shared" si="30"/>
        <v>-1.5687701783062558E-4</v>
      </c>
      <c r="M175">
        <v>5.3499999999999659E-2</v>
      </c>
      <c r="O175" s="6">
        <f t="shared" si="22"/>
        <v>-5.8391720144435055E-5</v>
      </c>
      <c r="P175" s="6">
        <f t="shared" si="23"/>
        <v>-1.7201175586725181E-3</v>
      </c>
      <c r="Q175" s="6">
        <f t="shared" si="24"/>
        <v>1.119672257735127E-3</v>
      </c>
      <c r="R175" s="6">
        <f t="shared" si="25"/>
        <v>-3.1873485282241099E-4</v>
      </c>
    </row>
    <row r="176" spans="1:18" x14ac:dyDescent="0.35">
      <c r="A176" s="7">
        <v>45495</v>
      </c>
      <c r="B176">
        <v>96.65</v>
      </c>
      <c r="C176">
        <v>12141.75</v>
      </c>
      <c r="D176">
        <v>4.1734999999999998</v>
      </c>
      <c r="E176">
        <v>2582.85</v>
      </c>
      <c r="F176">
        <v>3187.21</v>
      </c>
      <c r="H176" s="6">
        <f t="shared" si="26"/>
        <v>1.0347682119205004E-4</v>
      </c>
      <c r="I176" s="6">
        <f t="shared" si="27"/>
        <v>1.0834517604217941E-2</v>
      </c>
      <c r="J176" s="6">
        <f t="shared" si="28"/>
        <v>1.6226551429388003E-4</v>
      </c>
      <c r="K176" s="6">
        <f t="shared" si="29"/>
        <v>1.3724600765321338E-3</v>
      </c>
      <c r="L176" s="6">
        <f t="shared" si="30"/>
        <v>-4.2652348858585043E-4</v>
      </c>
      <c r="M176">
        <v>-3.4999999999998366E-2</v>
      </c>
      <c r="O176" s="6">
        <f t="shared" si="22"/>
        <v>-5.8788693101829992E-5</v>
      </c>
      <c r="P176" s="6">
        <f t="shared" si="23"/>
        <v>1.0672252089924061E-2</v>
      </c>
      <c r="Q176" s="6">
        <f t="shared" si="24"/>
        <v>1.2101945622382537E-3</v>
      </c>
      <c r="R176" s="6">
        <f t="shared" si="25"/>
        <v>-5.8878900287973046E-4</v>
      </c>
    </row>
    <row r="177" spans="1:18" x14ac:dyDescent="0.35">
      <c r="A177" s="7">
        <v>45492</v>
      </c>
      <c r="B177">
        <v>96.64</v>
      </c>
      <c r="C177">
        <v>12011.61</v>
      </c>
      <c r="D177">
        <v>4.1665000000000001</v>
      </c>
      <c r="E177">
        <v>2579.31</v>
      </c>
      <c r="F177">
        <v>3188.57</v>
      </c>
      <c r="H177" s="6">
        <f t="shared" si="26"/>
        <v>-2.0691082143586836E-4</v>
      </c>
      <c r="I177" s="6">
        <f t="shared" si="27"/>
        <v>-7.0792948810679546E-3</v>
      </c>
      <c r="J177" s="6">
        <f t="shared" si="28"/>
        <v>1.6199881292644491E-4</v>
      </c>
      <c r="K177" s="6">
        <f t="shared" si="29"/>
        <v>-9.1026703748742221E-4</v>
      </c>
      <c r="L177" s="6">
        <f t="shared" si="30"/>
        <v>-2.7584999014820255E-3</v>
      </c>
      <c r="M177">
        <v>-0.23649999999999949</v>
      </c>
      <c r="O177" s="6">
        <f t="shared" si="22"/>
        <v>-3.6890963436231328E-4</v>
      </c>
      <c r="P177" s="6">
        <f t="shared" si="23"/>
        <v>-7.2412936939943995E-3</v>
      </c>
      <c r="Q177" s="6">
        <f t="shared" si="24"/>
        <v>-1.0722658504138671E-3</v>
      </c>
      <c r="R177" s="6">
        <f t="shared" si="25"/>
        <v>-2.9204987144084704E-3</v>
      </c>
    </row>
    <row r="178" spans="1:18" x14ac:dyDescent="0.35">
      <c r="A178" s="7">
        <v>45491</v>
      </c>
      <c r="B178">
        <v>96.66</v>
      </c>
      <c r="C178">
        <v>12097.25</v>
      </c>
      <c r="D178">
        <v>4.1192000000000002</v>
      </c>
      <c r="E178">
        <v>2581.66</v>
      </c>
      <c r="F178">
        <v>3197.39</v>
      </c>
      <c r="H178" s="6">
        <f t="shared" si="26"/>
        <v>-1.034447088031909E-4</v>
      </c>
      <c r="I178" s="6">
        <f t="shared" si="27"/>
        <v>-7.8113658489774584E-3</v>
      </c>
      <c r="J178" s="6">
        <f t="shared" si="28"/>
        <v>1.6019620570295601E-4</v>
      </c>
      <c r="K178" s="6">
        <f t="shared" si="29"/>
        <v>-1.8976434366724249E-4</v>
      </c>
      <c r="L178" s="6">
        <f t="shared" si="30"/>
        <v>-2.7944547538478748E-3</v>
      </c>
      <c r="M178">
        <v>-0.20999999999999908</v>
      </c>
      <c r="O178" s="6">
        <f t="shared" si="22"/>
        <v>-2.6364091450614691E-4</v>
      </c>
      <c r="P178" s="6">
        <f t="shared" si="23"/>
        <v>-7.9715620546804145E-3</v>
      </c>
      <c r="Q178" s="6">
        <f t="shared" si="24"/>
        <v>-3.4996054937019849E-4</v>
      </c>
      <c r="R178" s="6">
        <f t="shared" si="25"/>
        <v>-2.9546509595508308E-3</v>
      </c>
    </row>
    <row r="179" spans="1:18" x14ac:dyDescent="0.35">
      <c r="A179" s="7">
        <v>45490</v>
      </c>
      <c r="B179">
        <v>96.67</v>
      </c>
      <c r="C179">
        <v>12192.49</v>
      </c>
      <c r="D179">
        <v>4.0772000000000004</v>
      </c>
      <c r="E179">
        <v>2582.15</v>
      </c>
      <c r="F179">
        <v>3206.35</v>
      </c>
      <c r="H179" s="6">
        <f t="shared" si="26"/>
        <v>0</v>
      </c>
      <c r="I179" s="6">
        <f t="shared" si="27"/>
        <v>-1.391638683463059E-2</v>
      </c>
      <c r="J179" s="6">
        <f t="shared" si="28"/>
        <v>1.5859489814085137E-4</v>
      </c>
      <c r="K179" s="6">
        <f t="shared" si="29"/>
        <v>6.1967707078780521E-5</v>
      </c>
      <c r="L179" s="6">
        <f t="shared" si="30"/>
        <v>1.5908467047620611E-4</v>
      </c>
      <c r="M179">
        <v>-1.7000000000000348E-2</v>
      </c>
      <c r="O179" s="6">
        <f t="shared" si="22"/>
        <v>-1.5859489814085137E-4</v>
      </c>
      <c r="P179" s="6">
        <f t="shared" si="23"/>
        <v>-1.4074981732771441E-2</v>
      </c>
      <c r="Q179" s="6">
        <f t="shared" si="24"/>
        <v>-9.662719106207085E-5</v>
      </c>
      <c r="R179" s="6">
        <f t="shared" si="25"/>
        <v>4.897723353547434E-7</v>
      </c>
    </row>
    <row r="180" spans="1:18" x14ac:dyDescent="0.35">
      <c r="A180" s="7">
        <v>45489</v>
      </c>
      <c r="B180">
        <v>96.67</v>
      </c>
      <c r="C180">
        <v>12364.56</v>
      </c>
      <c r="D180">
        <v>4.0738000000000003</v>
      </c>
      <c r="E180">
        <v>2581.9899999999998</v>
      </c>
      <c r="F180">
        <v>3205.84</v>
      </c>
      <c r="H180" s="6">
        <f t="shared" si="26"/>
        <v>2.0693222969470071E-4</v>
      </c>
      <c r="I180" s="6">
        <f t="shared" si="27"/>
        <v>6.3901742219834023E-3</v>
      </c>
      <c r="J180" s="6">
        <f t="shared" si="28"/>
        <v>1.5846524032148146E-4</v>
      </c>
      <c r="K180" s="6">
        <f t="shared" si="29"/>
        <v>2.7924498990210544E-3</v>
      </c>
      <c r="L180" s="6">
        <f t="shared" si="30"/>
        <v>4.1313642272093887E-3</v>
      </c>
      <c r="M180">
        <v>0.28950000000000031</v>
      </c>
      <c r="O180" s="6">
        <f t="shared" si="22"/>
        <v>4.8466989373219249E-5</v>
      </c>
      <c r="P180" s="6">
        <f t="shared" si="23"/>
        <v>6.2317089816619209E-3</v>
      </c>
      <c r="Q180" s="6">
        <f t="shared" si="24"/>
        <v>2.633984658699573E-3</v>
      </c>
      <c r="R180" s="6">
        <f t="shared" si="25"/>
        <v>3.9728989868879072E-3</v>
      </c>
    </row>
    <row r="181" spans="1:18" x14ac:dyDescent="0.35">
      <c r="A181" s="7">
        <v>45488</v>
      </c>
      <c r="B181">
        <v>96.65</v>
      </c>
      <c r="C181">
        <v>12286.05</v>
      </c>
      <c r="D181">
        <v>4.1317000000000004</v>
      </c>
      <c r="E181">
        <v>2574.8000000000002</v>
      </c>
      <c r="F181">
        <v>3192.65</v>
      </c>
      <c r="H181" s="6">
        <f t="shared" si="26"/>
        <v>0</v>
      </c>
      <c r="I181" s="6">
        <f t="shared" si="27"/>
        <v>2.9273015357311749E-3</v>
      </c>
      <c r="J181" s="6">
        <f t="shared" si="28"/>
        <v>1.6067266110098011E-4</v>
      </c>
      <c r="K181" s="6">
        <f t="shared" si="29"/>
        <v>1.2755102040817867E-3</v>
      </c>
      <c r="L181" s="6">
        <f t="shared" si="30"/>
        <v>-2.9044800824497008E-3</v>
      </c>
      <c r="M181">
        <v>-0.1485000000000003</v>
      </c>
      <c r="O181" s="6">
        <f t="shared" si="22"/>
        <v>-1.6067266110098011E-4</v>
      </c>
      <c r="P181" s="6">
        <f t="shared" si="23"/>
        <v>2.7666288746301948E-3</v>
      </c>
      <c r="Q181" s="6">
        <f t="shared" si="24"/>
        <v>1.1148375429808066E-3</v>
      </c>
      <c r="R181" s="6">
        <f t="shared" si="25"/>
        <v>-3.0651527435506809E-3</v>
      </c>
    </row>
    <row r="182" spans="1:18" x14ac:dyDescent="0.35">
      <c r="A182" s="7">
        <v>45485</v>
      </c>
      <c r="B182">
        <v>96.65</v>
      </c>
      <c r="C182">
        <v>12250.19</v>
      </c>
      <c r="D182">
        <v>4.1020000000000003</v>
      </c>
      <c r="E182">
        <v>2571.52</v>
      </c>
      <c r="F182">
        <v>3201.95</v>
      </c>
      <c r="H182" s="6">
        <f t="shared" si="26"/>
        <v>-3.1030202730664147E-4</v>
      </c>
      <c r="I182" s="6">
        <f t="shared" si="27"/>
        <v>5.5175380059215851E-3</v>
      </c>
      <c r="J182" s="6">
        <f t="shared" si="28"/>
        <v>1.5954050993260971E-4</v>
      </c>
      <c r="K182" s="6">
        <f t="shared" si="29"/>
        <v>1.7608102843786888E-3</v>
      </c>
      <c r="L182" s="6">
        <f t="shared" si="30"/>
        <v>2.5957678650827543E-3</v>
      </c>
      <c r="M182">
        <v>0.20299999999999763</v>
      </c>
      <c r="O182" s="6">
        <f t="shared" si="22"/>
        <v>-4.6984253723925118E-4</v>
      </c>
      <c r="P182" s="6">
        <f t="shared" si="23"/>
        <v>5.3579974959889753E-3</v>
      </c>
      <c r="Q182" s="6">
        <f t="shared" si="24"/>
        <v>1.6012697744460791E-3</v>
      </c>
      <c r="R182" s="6">
        <f t="shared" si="25"/>
        <v>2.4362273551501445E-3</v>
      </c>
    </row>
    <row r="183" spans="1:18" x14ac:dyDescent="0.35">
      <c r="A183" s="7">
        <v>45484</v>
      </c>
      <c r="B183">
        <v>96.68</v>
      </c>
      <c r="C183">
        <v>12182.97</v>
      </c>
      <c r="D183">
        <v>4.1425999999999998</v>
      </c>
      <c r="E183">
        <v>2567</v>
      </c>
      <c r="F183">
        <v>3193.66</v>
      </c>
      <c r="H183" s="6">
        <f t="shared" si="26"/>
        <v>1.0344470880330192E-4</v>
      </c>
      <c r="I183" s="6">
        <f t="shared" si="27"/>
        <v>-8.7256442322791727E-3</v>
      </c>
      <c r="J183" s="6">
        <f t="shared" si="28"/>
        <v>1.610880837144002E-4</v>
      </c>
      <c r="K183" s="6">
        <f t="shared" si="29"/>
        <v>3.1340612275203572E-3</v>
      </c>
      <c r="L183" s="6">
        <f t="shared" si="30"/>
        <v>5.047803072739887E-3</v>
      </c>
      <c r="M183">
        <v>0.47400000000000109</v>
      </c>
      <c r="O183" s="6">
        <f t="shared" si="22"/>
        <v>-5.7643374911098277E-5</v>
      </c>
      <c r="P183" s="6">
        <f t="shared" si="23"/>
        <v>-8.8867323159935729E-3</v>
      </c>
      <c r="Q183" s="6">
        <f t="shared" si="24"/>
        <v>2.972973143805957E-3</v>
      </c>
      <c r="R183" s="6">
        <f t="shared" si="25"/>
        <v>4.8867149890254868E-3</v>
      </c>
    </row>
    <row r="184" spans="1:18" x14ac:dyDescent="0.35">
      <c r="A184" s="7">
        <v>45483</v>
      </c>
      <c r="B184">
        <v>96.67</v>
      </c>
      <c r="C184">
        <v>12290.21</v>
      </c>
      <c r="D184">
        <v>4.2374000000000001</v>
      </c>
      <c r="E184">
        <v>2558.98</v>
      </c>
      <c r="F184">
        <v>3177.62</v>
      </c>
      <c r="H184" s="6">
        <f t="shared" si="26"/>
        <v>0</v>
      </c>
      <c r="I184" s="6">
        <f t="shared" si="27"/>
        <v>1.0328355215186269E-2</v>
      </c>
      <c r="J184" s="6">
        <f t="shared" si="28"/>
        <v>1.6469929190332522E-4</v>
      </c>
      <c r="K184" s="6">
        <f t="shared" si="29"/>
        <v>1.1698011338072689E-3</v>
      </c>
      <c r="L184" s="6">
        <f t="shared" si="30"/>
        <v>1.0837444631368598E-3</v>
      </c>
      <c r="M184">
        <v>2.6500000000000412E-2</v>
      </c>
      <c r="O184" s="6">
        <f t="shared" si="22"/>
        <v>-1.6469929190332522E-4</v>
      </c>
      <c r="P184" s="6">
        <f t="shared" si="23"/>
        <v>1.0163655923282944E-2</v>
      </c>
      <c r="Q184" s="6">
        <f t="shared" si="24"/>
        <v>1.0051018419039437E-3</v>
      </c>
      <c r="R184" s="6">
        <f t="shared" si="25"/>
        <v>9.1904517123353457E-4</v>
      </c>
    </row>
    <row r="185" spans="1:18" x14ac:dyDescent="0.35">
      <c r="A185" s="7">
        <v>45482</v>
      </c>
      <c r="B185">
        <v>96.67</v>
      </c>
      <c r="C185">
        <v>12164.57</v>
      </c>
      <c r="D185">
        <v>4.2427000000000001</v>
      </c>
      <c r="E185">
        <v>2555.9899999999998</v>
      </c>
      <c r="F185">
        <v>3174.18</v>
      </c>
      <c r="H185" s="6">
        <f t="shared" si="26"/>
        <v>0</v>
      </c>
      <c r="I185" s="6">
        <f t="shared" si="27"/>
        <v>7.6510024047182768E-4</v>
      </c>
      <c r="J185" s="6">
        <f t="shared" si="28"/>
        <v>1.6490108777800216E-4</v>
      </c>
      <c r="K185" s="6">
        <f t="shared" si="29"/>
        <v>2.0348507319600806E-4</v>
      </c>
      <c r="L185" s="6">
        <f t="shared" si="30"/>
        <v>-1.4282478481904004E-3</v>
      </c>
      <c r="M185">
        <v>-1.7499999999999183E-2</v>
      </c>
      <c r="O185" s="6">
        <f t="shared" si="22"/>
        <v>-1.6490108777800216E-4</v>
      </c>
      <c r="P185" s="6">
        <f t="shared" si="23"/>
        <v>6.0019915269382551E-4</v>
      </c>
      <c r="Q185" s="6">
        <f t="shared" si="24"/>
        <v>3.8583985418005895E-5</v>
      </c>
      <c r="R185" s="6">
        <f t="shared" si="25"/>
        <v>-1.5931489359684026E-3</v>
      </c>
    </row>
    <row r="186" spans="1:18" x14ac:dyDescent="0.35">
      <c r="A186" s="7">
        <v>45481</v>
      </c>
      <c r="B186">
        <v>96.67</v>
      </c>
      <c r="C186">
        <v>12155.27</v>
      </c>
      <c r="D186">
        <v>4.2392000000000003</v>
      </c>
      <c r="E186">
        <v>2555.4699999999998</v>
      </c>
      <c r="F186">
        <v>3178.72</v>
      </c>
      <c r="H186" s="6">
        <f t="shared" si="26"/>
        <v>9.3186995237104497E-4</v>
      </c>
      <c r="I186" s="6">
        <f t="shared" si="27"/>
        <v>1.0483803224037302E-3</v>
      </c>
      <c r="J186" s="6">
        <f t="shared" si="28"/>
        <v>1.6476782749741403E-4</v>
      </c>
      <c r="K186" s="6">
        <f t="shared" si="29"/>
        <v>1.6855011622116667E-3</v>
      </c>
      <c r="L186" s="6">
        <f t="shared" si="30"/>
        <v>8.1230676229626653E-4</v>
      </c>
      <c r="M186">
        <v>-7.0000000000001172E-2</v>
      </c>
      <c r="O186" s="6">
        <f t="shared" si="22"/>
        <v>7.6710212487363094E-4</v>
      </c>
      <c r="P186" s="6">
        <f t="shared" si="23"/>
        <v>8.8361249490631621E-4</v>
      </c>
      <c r="Q186" s="6">
        <f t="shared" si="24"/>
        <v>1.5207333347142526E-3</v>
      </c>
      <c r="R186" s="6">
        <f t="shared" si="25"/>
        <v>6.4753893479885249E-4</v>
      </c>
    </row>
    <row r="187" spans="1:18" x14ac:dyDescent="0.35">
      <c r="A187" s="7">
        <v>45478</v>
      </c>
      <c r="B187">
        <v>96.58</v>
      </c>
      <c r="C187">
        <v>12142.54</v>
      </c>
      <c r="D187">
        <v>4.2252000000000001</v>
      </c>
      <c r="E187">
        <v>2551.17</v>
      </c>
      <c r="F187">
        <v>3176.14</v>
      </c>
      <c r="H187" s="6">
        <f t="shared" si="26"/>
        <v>0</v>
      </c>
      <c r="I187" s="6">
        <f t="shared" si="27"/>
        <v>5.6075323627744478E-3</v>
      </c>
      <c r="J187" s="6">
        <f t="shared" si="28"/>
        <v>1.6423474180404796E-4</v>
      </c>
      <c r="K187" s="6">
        <f t="shared" si="29"/>
        <v>2.4637510314746702E-3</v>
      </c>
      <c r="L187" s="6">
        <f t="shared" si="30"/>
        <v>4.7292317133738049E-3</v>
      </c>
      <c r="M187">
        <v>0.49249999999999794</v>
      </c>
      <c r="O187" s="6">
        <f t="shared" si="22"/>
        <v>-1.6423474180404796E-4</v>
      </c>
      <c r="P187" s="6">
        <f t="shared" si="23"/>
        <v>5.4432976209703998E-3</v>
      </c>
      <c r="Q187" s="6">
        <f t="shared" si="24"/>
        <v>2.2995162896706223E-3</v>
      </c>
      <c r="R187" s="6">
        <f t="shared" si="25"/>
        <v>4.5649969715697569E-3</v>
      </c>
    </row>
    <row r="188" spans="1:18" x14ac:dyDescent="0.35">
      <c r="A188" s="7">
        <v>45476</v>
      </c>
      <c r="B188">
        <v>96.58</v>
      </c>
      <c r="C188">
        <v>12074.83</v>
      </c>
      <c r="D188">
        <v>4.3236999999999997</v>
      </c>
      <c r="E188">
        <v>2544.9</v>
      </c>
      <c r="F188">
        <v>3161.19</v>
      </c>
      <c r="H188" s="6">
        <f t="shared" si="26"/>
        <v>1.0355182768972959E-4</v>
      </c>
      <c r="I188" s="6">
        <f t="shared" si="27"/>
        <v>5.1134566400852233E-3</v>
      </c>
      <c r="J188" s="6">
        <f t="shared" si="28"/>
        <v>1.6798386704608426E-4</v>
      </c>
      <c r="K188" s="6">
        <f t="shared" si="29"/>
        <v>1.5151217016586838E-3</v>
      </c>
      <c r="L188" s="6">
        <f t="shared" si="30"/>
        <v>5.6658755861525023E-3</v>
      </c>
      <c r="M188">
        <v>0.35250000000000004</v>
      </c>
      <c r="O188" s="6">
        <f t="shared" si="22"/>
        <v>-6.4432039356354665E-5</v>
      </c>
      <c r="P188" s="6">
        <f t="shared" si="23"/>
        <v>4.945472773039139E-3</v>
      </c>
      <c r="Q188" s="6">
        <f t="shared" si="24"/>
        <v>1.3471378346125995E-3</v>
      </c>
      <c r="R188" s="6">
        <f t="shared" si="25"/>
        <v>5.4978917191064181E-3</v>
      </c>
    </row>
    <row r="189" spans="1:18" x14ac:dyDescent="0.35">
      <c r="A189" s="7">
        <v>45475</v>
      </c>
      <c r="B189">
        <v>96.57</v>
      </c>
      <c r="C189">
        <v>12013.4</v>
      </c>
      <c r="D189">
        <v>4.3941999999999997</v>
      </c>
      <c r="E189">
        <v>2541.0500000000002</v>
      </c>
      <c r="F189">
        <v>3143.38</v>
      </c>
      <c r="H189" s="6">
        <f t="shared" si="26"/>
        <v>-3.1055900621124177E-4</v>
      </c>
      <c r="I189" s="6">
        <f t="shared" si="27"/>
        <v>6.199651908223025E-3</v>
      </c>
      <c r="J189" s="6">
        <f t="shared" si="28"/>
        <v>1.7066508687380022E-4</v>
      </c>
      <c r="K189" s="6">
        <f t="shared" si="29"/>
        <v>1.7318675436217568E-4</v>
      </c>
      <c r="L189" s="6">
        <f t="shared" si="30"/>
        <v>4.0405911720269305E-3</v>
      </c>
      <c r="M189">
        <v>0.15900000000000247</v>
      </c>
      <c r="O189" s="6">
        <f t="shared" si="22"/>
        <v>-4.8122409308504199E-4</v>
      </c>
      <c r="P189" s="6">
        <f t="shared" si="23"/>
        <v>6.0289868213492248E-3</v>
      </c>
      <c r="Q189" s="6">
        <f t="shared" si="24"/>
        <v>2.5216674883754564E-6</v>
      </c>
      <c r="R189" s="6">
        <f t="shared" si="25"/>
        <v>3.8699260851531303E-3</v>
      </c>
    </row>
    <row r="190" spans="1:18" x14ac:dyDescent="0.35">
      <c r="A190" s="7">
        <v>45474</v>
      </c>
      <c r="B190">
        <v>96.6</v>
      </c>
      <c r="C190">
        <v>11939.38</v>
      </c>
      <c r="D190">
        <v>4.4260000000000002</v>
      </c>
      <c r="E190">
        <v>2540.61</v>
      </c>
      <c r="F190">
        <v>3130.73</v>
      </c>
      <c r="H190" s="6">
        <f t="shared" si="26"/>
        <v>6.2150403977612179E-4</v>
      </c>
      <c r="I190" s="6">
        <f t="shared" si="27"/>
        <v>2.7067770205295716E-3</v>
      </c>
      <c r="J190" s="6">
        <f t="shared" si="28"/>
        <v>1.7187389799211417E-4</v>
      </c>
      <c r="K190" s="6">
        <f t="shared" si="29"/>
        <v>-1.3521746821013592E-3</v>
      </c>
      <c r="L190" s="6">
        <f t="shared" si="30"/>
        <v>-5.3153971774065889E-3</v>
      </c>
      <c r="M190">
        <v>-0.2475000000000005</v>
      </c>
      <c r="O190" s="6">
        <f t="shared" si="22"/>
        <v>4.4963014178400762E-4</v>
      </c>
      <c r="P190" s="6">
        <f t="shared" si="23"/>
        <v>2.5349031225374574E-3</v>
      </c>
      <c r="Q190" s="6">
        <f t="shared" si="24"/>
        <v>-1.5240485800934733E-3</v>
      </c>
      <c r="R190" s="6">
        <f t="shared" si="25"/>
        <v>-5.4872710753987031E-3</v>
      </c>
    </row>
    <row r="191" spans="1:18" x14ac:dyDescent="0.35">
      <c r="A191" s="7">
        <v>45471</v>
      </c>
      <c r="B191">
        <v>96.54</v>
      </c>
      <c r="C191">
        <v>11907.15</v>
      </c>
      <c r="D191">
        <v>4.3765000000000001</v>
      </c>
      <c r="E191">
        <v>2544.0500000000002</v>
      </c>
      <c r="F191">
        <v>3147.46</v>
      </c>
      <c r="H191" s="6">
        <f t="shared" si="26"/>
        <v>-1.0357327809418226E-4</v>
      </c>
      <c r="I191" s="6">
        <f t="shared" si="27"/>
        <v>-3.9608515621732954E-3</v>
      </c>
      <c r="J191" s="6">
        <f t="shared" si="28"/>
        <v>1.6999209915113944E-4</v>
      </c>
      <c r="K191" s="6">
        <f t="shared" si="29"/>
        <v>6.6080074890773055E-4</v>
      </c>
      <c r="L191" s="6">
        <f t="shared" si="30"/>
        <v>-4.4566747323306899E-3</v>
      </c>
      <c r="M191">
        <v>-0.3960000000000008</v>
      </c>
      <c r="O191" s="6">
        <f t="shared" si="22"/>
        <v>-2.7356537724532171E-4</v>
      </c>
      <c r="P191" s="6">
        <f t="shared" si="23"/>
        <v>-4.1308436613244348E-3</v>
      </c>
      <c r="Q191" s="6">
        <f t="shared" si="24"/>
        <v>4.9080864975659111E-4</v>
      </c>
      <c r="R191" s="6">
        <f t="shared" si="25"/>
        <v>-4.6266668314818293E-3</v>
      </c>
    </row>
    <row r="192" spans="1:18" x14ac:dyDescent="0.35">
      <c r="A192" s="7">
        <v>45470</v>
      </c>
      <c r="B192">
        <v>96.55</v>
      </c>
      <c r="C192">
        <v>11954.5</v>
      </c>
      <c r="D192">
        <v>4.2972999999999999</v>
      </c>
      <c r="E192">
        <v>2542.37</v>
      </c>
      <c r="F192">
        <v>3161.55</v>
      </c>
      <c r="H192" s="6">
        <f t="shared" si="26"/>
        <v>0</v>
      </c>
      <c r="I192" s="6">
        <f t="shared" si="27"/>
        <v>9.1848892245427471E-4</v>
      </c>
      <c r="J192" s="6">
        <f t="shared" si="28"/>
        <v>1.6697937132392759E-4</v>
      </c>
      <c r="K192" s="6">
        <f t="shared" si="29"/>
        <v>-1.1405378619244733E-4</v>
      </c>
      <c r="L192" s="6">
        <f t="shared" si="30"/>
        <v>1.9680921865790069E-3</v>
      </c>
      <c r="M192">
        <v>0.2275000000000027</v>
      </c>
      <c r="O192" s="6">
        <f t="shared" si="22"/>
        <v>-1.6697937132392759E-4</v>
      </c>
      <c r="P192" s="6">
        <f t="shared" si="23"/>
        <v>7.5150955113034712E-4</v>
      </c>
      <c r="Q192" s="6">
        <f t="shared" si="24"/>
        <v>-2.8103315751637492E-4</v>
      </c>
      <c r="R192" s="6">
        <f t="shared" si="25"/>
        <v>1.8011128152550793E-3</v>
      </c>
    </row>
    <row r="193" spans="1:18" x14ac:dyDescent="0.35">
      <c r="A193" s="7">
        <v>45469</v>
      </c>
      <c r="B193">
        <v>96.55</v>
      </c>
      <c r="C193">
        <v>11943.53</v>
      </c>
      <c r="D193">
        <v>4.3428000000000004</v>
      </c>
      <c r="E193">
        <v>2542.66</v>
      </c>
      <c r="F193">
        <v>3155.34</v>
      </c>
      <c r="H193" s="6">
        <f t="shared" si="26"/>
        <v>-2.0710365537945918E-4</v>
      </c>
      <c r="I193" s="6">
        <f t="shared" si="27"/>
        <v>1.5748757835594152E-3</v>
      </c>
      <c r="J193" s="6">
        <f t="shared" si="28"/>
        <v>1.6871044664212853E-4</v>
      </c>
      <c r="K193" s="6">
        <f t="shared" si="29"/>
        <v>-1.3550082282385301E-3</v>
      </c>
      <c r="L193" s="6">
        <f t="shared" si="30"/>
        <v>-5.2271179600998918E-3</v>
      </c>
      <c r="M193">
        <v>-0.33550000000000413</v>
      </c>
      <c r="O193" s="6">
        <f t="shared" si="22"/>
        <v>-3.7581410202158771E-4</v>
      </c>
      <c r="P193" s="6">
        <f t="shared" si="23"/>
        <v>1.4061653369172866E-3</v>
      </c>
      <c r="Q193" s="6">
        <f t="shared" si="24"/>
        <v>-1.5237186748806586E-3</v>
      </c>
      <c r="R193" s="6">
        <f t="shared" si="25"/>
        <v>-5.3958284067420204E-3</v>
      </c>
    </row>
    <row r="194" spans="1:18" x14ac:dyDescent="0.35">
      <c r="A194" s="7">
        <v>45468</v>
      </c>
      <c r="B194">
        <v>96.57</v>
      </c>
      <c r="C194">
        <v>11924.75</v>
      </c>
      <c r="D194">
        <v>4.2756999999999996</v>
      </c>
      <c r="E194">
        <v>2546.11</v>
      </c>
      <c r="F194">
        <v>3171.92</v>
      </c>
      <c r="H194" s="6">
        <f t="shared" si="26"/>
        <v>-3.1055900621124177E-4</v>
      </c>
      <c r="I194" s="6">
        <f t="shared" si="27"/>
        <v>3.9324669726654715E-3</v>
      </c>
      <c r="J194" s="6">
        <f t="shared" si="28"/>
        <v>1.6615732280089723E-4</v>
      </c>
      <c r="K194" s="6">
        <f t="shared" si="29"/>
        <v>2.5928617729675807E-4</v>
      </c>
      <c r="L194" s="6">
        <f t="shared" si="30"/>
        <v>-7.8810404234297415E-5</v>
      </c>
      <c r="M194">
        <v>-0.10499999999999954</v>
      </c>
      <c r="O194" s="6">
        <f t="shared" si="22"/>
        <v>-4.7671632901213901E-4</v>
      </c>
      <c r="P194" s="6">
        <f t="shared" si="23"/>
        <v>3.7663096498645743E-3</v>
      </c>
      <c r="Q194" s="6">
        <f t="shared" si="24"/>
        <v>9.3128854495860836E-5</v>
      </c>
      <c r="R194" s="6">
        <f t="shared" si="25"/>
        <v>-2.4496772703519465E-4</v>
      </c>
    </row>
    <row r="195" spans="1:18" x14ac:dyDescent="0.35">
      <c r="A195" s="7">
        <v>45467</v>
      </c>
      <c r="B195">
        <v>96.6</v>
      </c>
      <c r="C195">
        <v>11878.04</v>
      </c>
      <c r="D195">
        <v>4.2546999999999997</v>
      </c>
      <c r="E195">
        <v>2545.4499999999998</v>
      </c>
      <c r="F195">
        <v>3172.17</v>
      </c>
      <c r="H195" s="6">
        <f t="shared" si="26"/>
        <v>0</v>
      </c>
      <c r="I195" s="6">
        <f t="shared" si="27"/>
        <v>-2.9998875252018609E-3</v>
      </c>
      <c r="J195" s="6">
        <f t="shared" si="28"/>
        <v>1.6535794633809608E-4</v>
      </c>
      <c r="K195" s="6">
        <f t="shared" si="29"/>
        <v>9.6736518822337914E-4</v>
      </c>
      <c r="L195" s="6">
        <f t="shared" si="30"/>
        <v>1.5597225335703957E-3</v>
      </c>
      <c r="M195">
        <v>9.7500000000003695E-2</v>
      </c>
      <c r="O195" s="6">
        <f t="shared" ref="O195:O230" si="31">H195-$J195</f>
        <v>-1.6535794633809608E-4</v>
      </c>
      <c r="P195" s="6">
        <f t="shared" ref="P195:P230" si="32">I195-$J195</f>
        <v>-3.1652454715399569E-3</v>
      </c>
      <c r="Q195" s="6">
        <f t="shared" ref="Q195:Q230" si="33">K195-$J195</f>
        <v>8.0200724188528305E-4</v>
      </c>
      <c r="R195" s="6">
        <f t="shared" ref="R195:R230" si="34">L195-$J195</f>
        <v>1.3943645872322996E-3</v>
      </c>
    </row>
    <row r="196" spans="1:18" x14ac:dyDescent="0.35">
      <c r="A196" s="7">
        <v>45464</v>
      </c>
      <c r="B196">
        <v>96.6</v>
      </c>
      <c r="C196">
        <v>11913.78</v>
      </c>
      <c r="D196">
        <v>4.2742000000000004</v>
      </c>
      <c r="E196">
        <v>2542.9899999999998</v>
      </c>
      <c r="F196">
        <v>3167.23</v>
      </c>
      <c r="H196" s="6">
        <f t="shared" ref="H196:H259" si="35">B196/B197-1</f>
        <v>-7.2411296162211425E-4</v>
      </c>
      <c r="I196" s="6">
        <f t="shared" ref="I196:I259" si="36">C196/C197-1</f>
        <v>-1.5102499203807351E-3</v>
      </c>
      <c r="J196" s="6">
        <f t="shared" ref="J196:J231" si="37">(1+D196/100)^(1/252)-1</f>
        <v>1.6610022979990369E-4</v>
      </c>
      <c r="K196" s="6">
        <f t="shared" ref="K196:K259" si="38">E196/E197-1</f>
        <v>2.6747328217235911E-4</v>
      </c>
      <c r="L196" s="6">
        <f t="shared" ref="L196:L259" si="39">F196/F197-1</f>
        <v>5.0519881152011337E-5</v>
      </c>
      <c r="M196">
        <v>1.9999999999997797E-3</v>
      </c>
      <c r="O196" s="6">
        <f t="shared" si="31"/>
        <v>-8.9021319142201794E-4</v>
      </c>
      <c r="P196" s="6">
        <f t="shared" si="32"/>
        <v>-1.6763501501806388E-3</v>
      </c>
      <c r="Q196" s="6">
        <f t="shared" si="33"/>
        <v>1.0137305237245542E-4</v>
      </c>
      <c r="R196" s="6">
        <f t="shared" si="34"/>
        <v>-1.1558034864789235E-4</v>
      </c>
    </row>
    <row r="197" spans="1:18" x14ac:dyDescent="0.35">
      <c r="A197" s="7">
        <v>45463</v>
      </c>
      <c r="B197">
        <v>96.67</v>
      </c>
      <c r="C197">
        <v>11931.8</v>
      </c>
      <c r="D197">
        <v>4.2746000000000004</v>
      </c>
      <c r="E197">
        <v>2542.31</v>
      </c>
      <c r="F197">
        <v>3167.07</v>
      </c>
      <c r="H197" s="6">
        <f t="shared" si="35"/>
        <v>-1.0343400910228784E-4</v>
      </c>
      <c r="I197" s="6">
        <f t="shared" si="36"/>
        <v>-2.5188243034360847E-3</v>
      </c>
      <c r="J197" s="6">
        <f t="shared" si="37"/>
        <v>1.661154546801491E-4</v>
      </c>
      <c r="K197" s="6">
        <f t="shared" si="38"/>
        <v>1.8884032370380943E-4</v>
      </c>
      <c r="L197" s="6">
        <f t="shared" si="39"/>
        <v>-2.667262890720834E-3</v>
      </c>
      <c r="M197">
        <v>-0.15750000000000153</v>
      </c>
      <c r="O197" s="6">
        <f t="shared" si="31"/>
        <v>-2.6954946378243694E-4</v>
      </c>
      <c r="P197" s="6">
        <f t="shared" si="32"/>
        <v>-2.6849397581162338E-3</v>
      </c>
      <c r="Q197" s="6">
        <f t="shared" si="33"/>
        <v>2.2724869023660332E-5</v>
      </c>
      <c r="R197" s="6">
        <f t="shared" si="34"/>
        <v>-2.8333783454009831E-3</v>
      </c>
    </row>
    <row r="198" spans="1:18" x14ac:dyDescent="0.35">
      <c r="A198" s="7">
        <v>45461</v>
      </c>
      <c r="B198">
        <v>96.68</v>
      </c>
      <c r="C198">
        <v>11961.93</v>
      </c>
      <c r="D198">
        <v>4.2431000000000001</v>
      </c>
      <c r="E198">
        <v>2541.83</v>
      </c>
      <c r="F198">
        <v>3175.54</v>
      </c>
      <c r="H198" s="6">
        <f t="shared" si="35"/>
        <v>-5.1690271890825201E-4</v>
      </c>
      <c r="I198" s="6">
        <f t="shared" si="36"/>
        <v>2.5520723330216821E-3</v>
      </c>
      <c r="J198" s="6">
        <f t="shared" si="37"/>
        <v>1.6491631724058209E-4</v>
      </c>
      <c r="K198" s="6">
        <f t="shared" si="38"/>
        <v>1.7340379833139519E-3</v>
      </c>
      <c r="L198" s="6">
        <f t="shared" si="39"/>
        <v>3.9265029464579104E-3</v>
      </c>
      <c r="M198">
        <v>0.30050000000000132</v>
      </c>
      <c r="O198" s="6">
        <f t="shared" si="31"/>
        <v>-6.818190361488341E-4</v>
      </c>
      <c r="P198" s="6">
        <f t="shared" si="32"/>
        <v>2.3871560157811E-3</v>
      </c>
      <c r="Q198" s="6">
        <f t="shared" si="33"/>
        <v>1.5691216660733698E-3</v>
      </c>
      <c r="R198" s="6">
        <f t="shared" si="34"/>
        <v>3.7615866292173283E-3</v>
      </c>
    </row>
    <row r="199" spans="1:18" x14ac:dyDescent="0.35">
      <c r="A199" s="7">
        <v>45460</v>
      </c>
      <c r="B199">
        <v>96.73</v>
      </c>
      <c r="C199">
        <v>11931.48</v>
      </c>
      <c r="D199">
        <v>4.3032000000000004</v>
      </c>
      <c r="E199">
        <v>2537.4299999999998</v>
      </c>
      <c r="F199">
        <v>3163.12</v>
      </c>
      <c r="H199" s="6">
        <f t="shared" si="35"/>
        <v>-2.0671834625318741E-4</v>
      </c>
      <c r="I199" s="6">
        <f t="shared" si="36"/>
        <v>7.788486959077634E-3</v>
      </c>
      <c r="J199" s="6">
        <f t="shared" si="37"/>
        <v>1.672038828710587E-4</v>
      </c>
      <c r="K199" s="6">
        <f t="shared" si="38"/>
        <v>-1.0245538265118981E-4</v>
      </c>
      <c r="L199" s="6">
        <f t="shared" si="39"/>
        <v>-3.9362392225770204E-3</v>
      </c>
      <c r="M199">
        <v>-0.32450000000000312</v>
      </c>
      <c r="O199" s="6">
        <f t="shared" si="31"/>
        <v>-3.7392222912424611E-4</v>
      </c>
      <c r="P199" s="6">
        <f t="shared" si="32"/>
        <v>7.6212830762065753E-3</v>
      </c>
      <c r="Q199" s="6">
        <f t="shared" si="33"/>
        <v>-2.696592655222485E-4</v>
      </c>
      <c r="R199" s="6">
        <f t="shared" si="34"/>
        <v>-4.1034431054480791E-3</v>
      </c>
    </row>
    <row r="200" spans="1:18" x14ac:dyDescent="0.35">
      <c r="A200" s="7">
        <v>45457</v>
      </c>
      <c r="B200">
        <v>96.75</v>
      </c>
      <c r="C200">
        <v>11839.27</v>
      </c>
      <c r="D200">
        <v>4.2382999999999997</v>
      </c>
      <c r="E200">
        <v>2537.69</v>
      </c>
      <c r="F200">
        <v>3175.62</v>
      </c>
      <c r="H200" s="6">
        <f t="shared" si="35"/>
        <v>-1.3418662262592029E-3</v>
      </c>
      <c r="I200" s="6">
        <f t="shared" si="36"/>
        <v>-1.4779132203135426E-4</v>
      </c>
      <c r="J200" s="6">
        <f t="shared" si="37"/>
        <v>1.647335598475852E-4</v>
      </c>
      <c r="K200" s="6">
        <f t="shared" si="38"/>
        <v>-2.5509201392982517E-3</v>
      </c>
      <c r="L200" s="6">
        <f t="shared" si="39"/>
        <v>5.5137734059673704E-4</v>
      </c>
      <c r="M200">
        <v>2.8500000000000192E-2</v>
      </c>
      <c r="O200" s="6">
        <f t="shared" si="31"/>
        <v>-1.5065997861067881E-3</v>
      </c>
      <c r="P200" s="6">
        <f t="shared" si="32"/>
        <v>-3.1252488187893945E-4</v>
      </c>
      <c r="Q200" s="6">
        <f t="shared" si="33"/>
        <v>-2.7156536991458369E-3</v>
      </c>
      <c r="R200" s="6">
        <f t="shared" si="34"/>
        <v>3.8664378074915184E-4</v>
      </c>
    </row>
    <row r="201" spans="1:18" x14ac:dyDescent="0.35">
      <c r="A201" s="7">
        <v>45456</v>
      </c>
      <c r="B201">
        <v>96.88</v>
      </c>
      <c r="C201">
        <v>11841.02</v>
      </c>
      <c r="D201">
        <v>4.2439999999999998</v>
      </c>
      <c r="E201">
        <v>2544.1799999999998</v>
      </c>
      <c r="F201">
        <v>3173.87</v>
      </c>
      <c r="H201" s="6">
        <f t="shared" si="35"/>
        <v>-4.1271151465127609E-4</v>
      </c>
      <c r="I201" s="6">
        <f t="shared" si="36"/>
        <v>2.3575382391010091E-3</v>
      </c>
      <c r="J201" s="6">
        <f t="shared" si="37"/>
        <v>1.6495058331855716E-4</v>
      </c>
      <c r="K201" s="6">
        <f t="shared" si="38"/>
        <v>-7.8604610946553244E-5</v>
      </c>
      <c r="L201" s="6">
        <f t="shared" si="39"/>
        <v>4.6404006064806325E-3</v>
      </c>
      <c r="M201">
        <v>0.36049999999999915</v>
      </c>
      <c r="O201" s="6">
        <f t="shared" si="31"/>
        <v>-5.7766209796983325E-4</v>
      </c>
      <c r="P201" s="6">
        <f t="shared" si="32"/>
        <v>2.192587655782452E-3</v>
      </c>
      <c r="Q201" s="6">
        <f t="shared" si="33"/>
        <v>-2.4355519426511041E-4</v>
      </c>
      <c r="R201" s="6">
        <f t="shared" si="34"/>
        <v>4.4754500231620753E-3</v>
      </c>
    </row>
    <row r="202" spans="1:18" x14ac:dyDescent="0.35">
      <c r="A202" s="7">
        <v>45455</v>
      </c>
      <c r="B202">
        <v>96.92</v>
      </c>
      <c r="C202">
        <v>11813.17</v>
      </c>
      <c r="D202">
        <v>4.3160999999999996</v>
      </c>
      <c r="E202">
        <v>2544.38</v>
      </c>
      <c r="F202">
        <v>3159.21</v>
      </c>
      <c r="H202" s="6">
        <f t="shared" si="35"/>
        <v>-1.0316723408654305E-4</v>
      </c>
      <c r="I202" s="6">
        <f t="shared" si="36"/>
        <v>8.5262052538568334E-3</v>
      </c>
      <c r="J202" s="6">
        <f t="shared" si="37"/>
        <v>1.6769471998978602E-4</v>
      </c>
      <c r="K202" s="6">
        <f t="shared" si="38"/>
        <v>4.9211665455464182E-3</v>
      </c>
      <c r="L202" s="6">
        <f t="shared" si="39"/>
        <v>4.5214770158252815E-3</v>
      </c>
      <c r="M202">
        <v>0.51100000000000367</v>
      </c>
      <c r="O202" s="6">
        <f t="shared" si="31"/>
        <v>-2.7086195407632907E-4</v>
      </c>
      <c r="P202" s="6">
        <f t="shared" si="32"/>
        <v>8.3585105338670473E-3</v>
      </c>
      <c r="Q202" s="6">
        <f t="shared" si="33"/>
        <v>4.7534718255566322E-3</v>
      </c>
      <c r="R202" s="6">
        <f t="shared" si="34"/>
        <v>4.3537822958354955E-3</v>
      </c>
    </row>
    <row r="203" spans="1:18" x14ac:dyDescent="0.35">
      <c r="A203" s="7">
        <v>45454</v>
      </c>
      <c r="B203">
        <v>96.93</v>
      </c>
      <c r="C203">
        <v>11713.3</v>
      </c>
      <c r="D203">
        <v>4.4183000000000003</v>
      </c>
      <c r="E203">
        <v>2531.92</v>
      </c>
      <c r="F203">
        <v>3144.99</v>
      </c>
      <c r="H203" s="6">
        <f t="shared" si="35"/>
        <v>-2.0629190304277678E-4</v>
      </c>
      <c r="I203" s="6">
        <f t="shared" si="36"/>
        <v>2.7188196076886051E-3</v>
      </c>
      <c r="J203" s="6">
        <f t="shared" si="37"/>
        <v>1.7158123208926845E-4</v>
      </c>
      <c r="K203" s="6">
        <f t="shared" si="38"/>
        <v>4.9789383006815235E-4</v>
      </c>
      <c r="L203" s="6">
        <f t="shared" si="39"/>
        <v>3.8205948254399491E-3</v>
      </c>
      <c r="M203">
        <v>0.31849999999999934</v>
      </c>
      <c r="O203" s="6">
        <f t="shared" si="31"/>
        <v>-3.7787313513204523E-4</v>
      </c>
      <c r="P203" s="6">
        <f t="shared" si="32"/>
        <v>2.5472383755993366E-3</v>
      </c>
      <c r="Q203" s="6">
        <f t="shared" si="33"/>
        <v>3.263125979788839E-4</v>
      </c>
      <c r="R203" s="6">
        <f t="shared" si="34"/>
        <v>3.6490135933506807E-3</v>
      </c>
    </row>
    <row r="204" spans="1:18" x14ac:dyDescent="0.35">
      <c r="A204" s="7">
        <v>45453</v>
      </c>
      <c r="B204">
        <v>96.95</v>
      </c>
      <c r="C204">
        <v>11681.54</v>
      </c>
      <c r="D204">
        <v>4.4820000000000002</v>
      </c>
      <c r="E204">
        <v>2530.66</v>
      </c>
      <c r="F204">
        <v>3133.02</v>
      </c>
      <c r="H204" s="6">
        <f t="shared" si="35"/>
        <v>1.031565917062327E-4</v>
      </c>
      <c r="I204" s="6">
        <f t="shared" si="36"/>
        <v>2.6651239561599205E-3</v>
      </c>
      <c r="J204" s="6">
        <f t="shared" si="37"/>
        <v>1.7400173089621163E-4</v>
      </c>
      <c r="K204" s="6">
        <f t="shared" si="38"/>
        <v>-1.3433425523512454E-4</v>
      </c>
      <c r="L204" s="6">
        <f t="shared" si="39"/>
        <v>-1.5583620945150978E-3</v>
      </c>
      <c r="M204">
        <v>-9.7000000000000419E-2</v>
      </c>
      <c r="O204" s="6">
        <f t="shared" si="31"/>
        <v>-7.0845139189978923E-5</v>
      </c>
      <c r="P204" s="6">
        <f t="shared" si="32"/>
        <v>2.4911222252637089E-3</v>
      </c>
      <c r="Q204" s="6">
        <f t="shared" si="33"/>
        <v>-3.0833598613133617E-4</v>
      </c>
      <c r="R204" s="6">
        <f t="shared" si="34"/>
        <v>-1.7323638254113094E-3</v>
      </c>
    </row>
    <row r="205" spans="1:18" x14ac:dyDescent="0.35">
      <c r="A205" s="7">
        <v>45450</v>
      </c>
      <c r="B205">
        <v>96.94</v>
      </c>
      <c r="C205">
        <v>11650.49</v>
      </c>
      <c r="D205">
        <v>4.4626000000000001</v>
      </c>
      <c r="E205">
        <v>2531</v>
      </c>
      <c r="F205">
        <v>3137.91</v>
      </c>
      <c r="H205" s="6">
        <f t="shared" si="35"/>
        <v>-2.0627062706268795E-4</v>
      </c>
      <c r="I205" s="6">
        <f t="shared" si="36"/>
        <v>-9.3299500830523741E-4</v>
      </c>
      <c r="J205" s="6">
        <f t="shared" si="37"/>
        <v>1.7326471740841676E-4</v>
      </c>
      <c r="K205" s="6">
        <f t="shared" si="38"/>
        <v>-1.9322528490871571E-3</v>
      </c>
      <c r="L205" s="6">
        <f t="shared" si="39"/>
        <v>-7.9103868881068573E-3</v>
      </c>
      <c r="M205">
        <v>-0.81650000000000222</v>
      </c>
      <c r="O205" s="6">
        <f t="shared" si="31"/>
        <v>-3.7953534447110471E-4</v>
      </c>
      <c r="P205" s="6">
        <f t="shared" si="32"/>
        <v>-1.1062597257136542E-3</v>
      </c>
      <c r="Q205" s="6">
        <f t="shared" si="33"/>
        <v>-2.1055175664955739E-3</v>
      </c>
      <c r="R205" s="6">
        <f t="shared" si="34"/>
        <v>-8.0836516055152741E-3</v>
      </c>
    </row>
    <row r="206" spans="1:18" x14ac:dyDescent="0.35">
      <c r="A206" s="7">
        <v>45449</v>
      </c>
      <c r="B206">
        <v>96.96</v>
      </c>
      <c r="C206">
        <v>11661.37</v>
      </c>
      <c r="D206">
        <v>4.2992999999999997</v>
      </c>
      <c r="E206">
        <v>2535.9</v>
      </c>
      <c r="F206">
        <v>3162.93</v>
      </c>
      <c r="H206" s="6">
        <f t="shared" si="35"/>
        <v>1.0314595152127737E-4</v>
      </c>
      <c r="I206" s="6">
        <f t="shared" si="36"/>
        <v>-1.8690707374668936E-4</v>
      </c>
      <c r="J206" s="6">
        <f t="shared" si="37"/>
        <v>1.6705547835038637E-4</v>
      </c>
      <c r="K206" s="6">
        <f t="shared" si="38"/>
        <v>2.8005790493024207E-4</v>
      </c>
      <c r="L206" s="6">
        <f t="shared" si="39"/>
        <v>-4.4243173120384061E-4</v>
      </c>
      <c r="M206">
        <v>-2.5999999999997137E-2</v>
      </c>
      <c r="O206" s="6">
        <f t="shared" si="31"/>
        <v>-6.3909526829108998E-5</v>
      </c>
      <c r="P206" s="6">
        <f t="shared" si="32"/>
        <v>-3.5396255209707572E-4</v>
      </c>
      <c r="Q206" s="6">
        <f t="shared" si="33"/>
        <v>1.1300242657985571E-4</v>
      </c>
      <c r="R206" s="6">
        <f t="shared" si="34"/>
        <v>-6.0948720955422697E-4</v>
      </c>
    </row>
    <row r="207" spans="1:18" x14ac:dyDescent="0.35">
      <c r="A207" s="7">
        <v>45448</v>
      </c>
      <c r="B207">
        <v>96.95</v>
      </c>
      <c r="C207">
        <v>11663.55</v>
      </c>
      <c r="D207">
        <v>4.2941000000000003</v>
      </c>
      <c r="E207">
        <v>2535.19</v>
      </c>
      <c r="F207">
        <v>3164.33</v>
      </c>
      <c r="H207" s="6">
        <f t="shared" si="35"/>
        <v>1.031565917062327E-4</v>
      </c>
      <c r="I207" s="6">
        <f t="shared" si="36"/>
        <v>1.1862779034268689E-2</v>
      </c>
      <c r="J207" s="6">
        <f t="shared" si="37"/>
        <v>1.668575970581454E-4</v>
      </c>
      <c r="K207" s="6">
        <f t="shared" si="38"/>
        <v>1.7860882691145274E-3</v>
      </c>
      <c r="L207" s="6">
        <f t="shared" si="39"/>
        <v>2.6203557600299465E-3</v>
      </c>
      <c r="M207">
        <v>0.25449999999999751</v>
      </c>
      <c r="O207" s="6">
        <f t="shared" si="31"/>
        <v>-6.3701005351912698E-5</v>
      </c>
      <c r="P207" s="6">
        <f t="shared" si="32"/>
        <v>1.1695921437210544E-2</v>
      </c>
      <c r="Q207" s="6">
        <f t="shared" si="33"/>
        <v>1.619230672056382E-3</v>
      </c>
      <c r="R207" s="6">
        <f t="shared" si="34"/>
        <v>2.4534981629718011E-3</v>
      </c>
    </row>
    <row r="208" spans="1:18" x14ac:dyDescent="0.35">
      <c r="A208" s="7">
        <v>45447</v>
      </c>
      <c r="B208">
        <v>96.94</v>
      </c>
      <c r="C208">
        <v>11526.81</v>
      </c>
      <c r="D208">
        <v>4.3449999999999998</v>
      </c>
      <c r="E208">
        <v>2530.67</v>
      </c>
      <c r="F208">
        <v>3156.06</v>
      </c>
      <c r="H208" s="6">
        <f t="shared" si="35"/>
        <v>0</v>
      </c>
      <c r="I208" s="6">
        <f t="shared" si="36"/>
        <v>1.5570571966541102E-3</v>
      </c>
      <c r="J208" s="6">
        <f t="shared" si="37"/>
        <v>1.6879412793024962E-4</v>
      </c>
      <c r="K208" s="6">
        <f t="shared" si="38"/>
        <v>1.0363719072010724E-3</v>
      </c>
      <c r="L208" s="6">
        <f t="shared" si="39"/>
        <v>3.8039502560351934E-3</v>
      </c>
      <c r="M208">
        <v>0.29900000000000038</v>
      </c>
      <c r="O208" s="6">
        <f t="shared" si="31"/>
        <v>-1.6879412793024962E-4</v>
      </c>
      <c r="P208" s="6">
        <f t="shared" si="32"/>
        <v>1.3882630687238606E-3</v>
      </c>
      <c r="Q208" s="6">
        <f t="shared" si="33"/>
        <v>8.675777792708228E-4</v>
      </c>
      <c r="R208" s="6">
        <f t="shared" si="34"/>
        <v>3.6351561281049438E-3</v>
      </c>
    </row>
    <row r="209" spans="1:18" x14ac:dyDescent="0.35">
      <c r="A209" s="7">
        <v>45446</v>
      </c>
      <c r="B209">
        <v>96.94</v>
      </c>
      <c r="C209">
        <v>11508.89</v>
      </c>
      <c r="D209">
        <v>4.4047999999999998</v>
      </c>
      <c r="E209">
        <v>2528.0500000000002</v>
      </c>
      <c r="F209">
        <v>3144.1</v>
      </c>
      <c r="H209" s="6">
        <f t="shared" si="35"/>
        <v>1.03167234086321E-4</v>
      </c>
      <c r="I209" s="6">
        <f t="shared" si="36"/>
        <v>1.2344819786509476E-3</v>
      </c>
      <c r="J209" s="6">
        <f t="shared" si="37"/>
        <v>1.710680646593854E-4</v>
      </c>
      <c r="K209" s="6">
        <f t="shared" si="38"/>
        <v>3.0949310584267309E-3</v>
      </c>
      <c r="L209" s="6">
        <f t="shared" si="39"/>
        <v>5.5778370529575572E-3</v>
      </c>
      <c r="M209">
        <v>0.51099999999999923</v>
      </c>
      <c r="O209" s="6">
        <f t="shared" si="31"/>
        <v>-6.7900830573064397E-5</v>
      </c>
      <c r="P209" s="6">
        <f t="shared" si="32"/>
        <v>1.0634139139915622E-3</v>
      </c>
      <c r="Q209" s="6">
        <f t="shared" si="33"/>
        <v>2.9238629937673455E-3</v>
      </c>
      <c r="R209" s="6">
        <f t="shared" si="34"/>
        <v>5.4067689882981718E-3</v>
      </c>
    </row>
    <row r="210" spans="1:18" x14ac:dyDescent="0.35">
      <c r="A210" s="7">
        <v>45443</v>
      </c>
      <c r="B210">
        <v>96.93</v>
      </c>
      <c r="C210">
        <v>11494.7</v>
      </c>
      <c r="D210">
        <v>4.5069999999999997</v>
      </c>
      <c r="E210">
        <v>2520.25</v>
      </c>
      <c r="F210">
        <v>3126.66</v>
      </c>
      <c r="H210" s="6">
        <f t="shared" si="35"/>
        <v>0</v>
      </c>
      <c r="I210" s="6">
        <f t="shared" si="36"/>
        <v>8.1213109865727606E-3</v>
      </c>
      <c r="J210" s="6">
        <f t="shared" si="37"/>
        <v>1.749512895701244E-4</v>
      </c>
      <c r="K210" s="6">
        <f t="shared" si="38"/>
        <v>2.0316960487289926E-3</v>
      </c>
      <c r="L210" s="6">
        <f t="shared" si="39"/>
        <v>4.0397163849354989E-3</v>
      </c>
      <c r="M210">
        <v>0.30050000000000132</v>
      </c>
      <c r="O210" s="6">
        <f t="shared" si="31"/>
        <v>-1.749512895701244E-4</v>
      </c>
      <c r="P210" s="6">
        <f t="shared" si="32"/>
        <v>7.9463596970026362E-3</v>
      </c>
      <c r="Q210" s="6">
        <f t="shared" si="33"/>
        <v>1.8567447591588682E-3</v>
      </c>
      <c r="R210" s="6">
        <f t="shared" si="34"/>
        <v>3.8647650953653745E-3</v>
      </c>
    </row>
    <row r="211" spans="1:18" x14ac:dyDescent="0.35">
      <c r="A211" s="7">
        <v>45442</v>
      </c>
      <c r="B211">
        <v>96.93</v>
      </c>
      <c r="C211">
        <v>11402.1</v>
      </c>
      <c r="D211">
        <v>4.5670999999999999</v>
      </c>
      <c r="E211">
        <v>2515.14</v>
      </c>
      <c r="F211">
        <v>3114.08</v>
      </c>
      <c r="H211" s="6">
        <f t="shared" si="35"/>
        <v>-2.0629190304277678E-4</v>
      </c>
      <c r="I211" s="6">
        <f t="shared" si="36"/>
        <v>-5.8729879174781452E-3</v>
      </c>
      <c r="J211" s="6">
        <f t="shared" si="37"/>
        <v>1.7723310321082764E-4</v>
      </c>
      <c r="K211" s="6">
        <f t="shared" si="38"/>
        <v>3.8581321072150843E-4</v>
      </c>
      <c r="L211" s="6">
        <f t="shared" si="39"/>
        <v>4.2827657378741169E-3</v>
      </c>
      <c r="M211">
        <v>0.32750000000000057</v>
      </c>
      <c r="O211" s="6">
        <f t="shared" si="31"/>
        <v>-3.8352500625360442E-4</v>
      </c>
      <c r="P211" s="6">
        <f t="shared" si="32"/>
        <v>-6.0502210206889728E-3</v>
      </c>
      <c r="Q211" s="6">
        <f t="shared" si="33"/>
        <v>2.0858010751068079E-4</v>
      </c>
      <c r="R211" s="6">
        <f t="shared" si="34"/>
        <v>4.1055326346632892E-3</v>
      </c>
    </row>
    <row r="212" spans="1:18" x14ac:dyDescent="0.35">
      <c r="A212" s="7">
        <v>45441</v>
      </c>
      <c r="B212">
        <v>96.95</v>
      </c>
      <c r="C212">
        <v>11469.46</v>
      </c>
      <c r="D212">
        <v>4.6326000000000001</v>
      </c>
      <c r="E212">
        <v>2514.17</v>
      </c>
      <c r="F212">
        <v>3100.8</v>
      </c>
      <c r="H212" s="6">
        <f t="shared" si="35"/>
        <v>-2.0624935547075562E-4</v>
      </c>
      <c r="I212" s="6">
        <f t="shared" si="36"/>
        <v>-7.3556075797638343E-3</v>
      </c>
      <c r="J212" s="6">
        <f t="shared" si="37"/>
        <v>1.7971845125819286E-4</v>
      </c>
      <c r="K212" s="6">
        <f t="shared" si="38"/>
        <v>-2.8753638822568428E-3</v>
      </c>
      <c r="L212" s="6">
        <f t="shared" si="39"/>
        <v>-4.072613281601245E-3</v>
      </c>
      <c r="M212">
        <v>-0.19449999999999967</v>
      </c>
      <c r="O212" s="6">
        <f t="shared" si="31"/>
        <v>-3.8596780672894848E-4</v>
      </c>
      <c r="P212" s="6">
        <f t="shared" si="32"/>
        <v>-7.5353260310220271E-3</v>
      </c>
      <c r="Q212" s="6">
        <f t="shared" si="33"/>
        <v>-3.0550823335150357E-3</v>
      </c>
      <c r="R212" s="6">
        <f t="shared" si="34"/>
        <v>-4.2523317328594379E-3</v>
      </c>
    </row>
    <row r="213" spans="1:18" x14ac:dyDescent="0.35">
      <c r="A213" s="7">
        <v>45440</v>
      </c>
      <c r="B213">
        <v>96.97</v>
      </c>
      <c r="C213">
        <v>11554.45</v>
      </c>
      <c r="D213">
        <v>4.5937000000000001</v>
      </c>
      <c r="E213">
        <v>2521.42</v>
      </c>
      <c r="F213">
        <v>3113.48</v>
      </c>
      <c r="H213" s="6">
        <f t="shared" si="35"/>
        <v>6.1913115261580387E-4</v>
      </c>
      <c r="I213" s="6">
        <f t="shared" si="36"/>
        <v>2.5018265931198158E-4</v>
      </c>
      <c r="J213" s="6">
        <f t="shared" si="37"/>
        <v>1.7824260706955641E-4</v>
      </c>
      <c r="K213" s="6">
        <f t="shared" si="38"/>
        <v>3.2531936840451969E-4</v>
      </c>
      <c r="L213" s="6">
        <f t="shared" si="39"/>
        <v>-3.3419549796409598E-3</v>
      </c>
      <c r="M213">
        <v>-0.32999999999999918</v>
      </c>
      <c r="O213" s="6">
        <f t="shared" si="31"/>
        <v>4.4088854554624746E-4</v>
      </c>
      <c r="P213" s="6">
        <f t="shared" si="32"/>
        <v>7.1940052242425168E-5</v>
      </c>
      <c r="Q213" s="6">
        <f t="shared" si="33"/>
        <v>1.4707676133496328E-4</v>
      </c>
      <c r="R213" s="6">
        <f t="shared" si="34"/>
        <v>-3.5201975867105162E-3</v>
      </c>
    </row>
    <row r="214" spans="1:18" x14ac:dyDescent="0.35">
      <c r="A214" s="7">
        <v>45436</v>
      </c>
      <c r="B214">
        <v>96.91</v>
      </c>
      <c r="C214">
        <v>11551.56</v>
      </c>
      <c r="D214">
        <v>4.5277000000000003</v>
      </c>
      <c r="E214">
        <v>2520.6</v>
      </c>
      <c r="F214">
        <v>3123.92</v>
      </c>
      <c r="H214" s="6">
        <f t="shared" si="35"/>
        <v>-3.0946977511858709E-4</v>
      </c>
      <c r="I214" s="6">
        <f t="shared" si="36"/>
        <v>7.0246831569753532E-3</v>
      </c>
      <c r="J214" s="6">
        <f t="shared" si="37"/>
        <v>1.7573735294340587E-4</v>
      </c>
      <c r="K214" s="6">
        <f t="shared" si="38"/>
        <v>-5.7492912511658556E-4</v>
      </c>
      <c r="L214" s="6">
        <f t="shared" si="39"/>
        <v>5.2205272412231274E-4</v>
      </c>
      <c r="M214">
        <v>1.0499999999997733E-2</v>
      </c>
      <c r="O214" s="6">
        <f t="shared" si="31"/>
        <v>-4.8520712806199295E-4</v>
      </c>
      <c r="P214" s="6">
        <f t="shared" si="32"/>
        <v>6.8489458040319473E-3</v>
      </c>
      <c r="Q214" s="6">
        <f t="shared" si="33"/>
        <v>-7.5066647805999143E-4</v>
      </c>
      <c r="R214" s="6">
        <f t="shared" si="34"/>
        <v>3.4631537117890687E-4</v>
      </c>
    </row>
    <row r="215" spans="1:18" x14ac:dyDescent="0.35">
      <c r="A215" s="7">
        <v>45435</v>
      </c>
      <c r="B215">
        <v>96.94</v>
      </c>
      <c r="C215">
        <v>11470.98</v>
      </c>
      <c r="D215">
        <v>4.5297999999999998</v>
      </c>
      <c r="E215">
        <v>2522.0500000000002</v>
      </c>
      <c r="F215">
        <v>3122.29</v>
      </c>
      <c r="H215" s="6">
        <f t="shared" si="35"/>
        <v>-1.0314595152149941E-4</v>
      </c>
      <c r="I215" s="6">
        <f t="shared" si="36"/>
        <v>-7.3434730837395046E-3</v>
      </c>
      <c r="J215" s="6">
        <f t="shared" si="37"/>
        <v>1.7581708984004685E-4</v>
      </c>
      <c r="K215" s="6">
        <f t="shared" si="38"/>
        <v>-1.1880952852418858E-3</v>
      </c>
      <c r="L215" s="6">
        <f t="shared" si="39"/>
        <v>-3.173457887830744E-3</v>
      </c>
      <c r="M215">
        <v>-0.33749999999999947</v>
      </c>
      <c r="O215" s="6">
        <f t="shared" si="31"/>
        <v>-2.7896304136154626E-4</v>
      </c>
      <c r="P215" s="6">
        <f t="shared" si="32"/>
        <v>-7.5192901735795514E-3</v>
      </c>
      <c r="Q215" s="6">
        <f t="shared" si="33"/>
        <v>-1.3639123750819326E-3</v>
      </c>
      <c r="R215" s="6">
        <f t="shared" si="34"/>
        <v>-3.3492749776707909E-3</v>
      </c>
    </row>
    <row r="216" spans="1:18" x14ac:dyDescent="0.35">
      <c r="A216" s="7">
        <v>45434</v>
      </c>
      <c r="B216">
        <v>96.95</v>
      </c>
      <c r="C216">
        <v>11555.84</v>
      </c>
      <c r="D216">
        <v>4.4622999999999999</v>
      </c>
      <c r="E216">
        <v>2525.0500000000002</v>
      </c>
      <c r="F216">
        <v>3132.23</v>
      </c>
      <c r="H216" s="6">
        <f t="shared" si="35"/>
        <v>1.031565917062327E-4</v>
      </c>
      <c r="I216" s="6">
        <f t="shared" si="36"/>
        <v>-2.6935242361083578E-3</v>
      </c>
      <c r="J216" s="6">
        <f t="shared" si="37"/>
        <v>1.7325331922224407E-4</v>
      </c>
      <c r="K216" s="6">
        <f t="shared" si="38"/>
        <v>-1.372344296268091E-3</v>
      </c>
      <c r="L216" s="6">
        <f t="shared" si="39"/>
        <v>-1.0556395389629269E-3</v>
      </c>
      <c r="M216">
        <v>-0.14100000000000001</v>
      </c>
      <c r="O216" s="6">
        <f t="shared" si="31"/>
        <v>-7.009672751601137E-5</v>
      </c>
      <c r="P216" s="6">
        <f t="shared" si="32"/>
        <v>-2.8667775553306019E-3</v>
      </c>
      <c r="Q216" s="6">
        <f t="shared" si="33"/>
        <v>-1.545597615490335E-3</v>
      </c>
      <c r="R216" s="6">
        <f t="shared" si="34"/>
        <v>-1.228892858185171E-3</v>
      </c>
    </row>
    <row r="217" spans="1:18" x14ac:dyDescent="0.35">
      <c r="A217" s="7">
        <v>45433</v>
      </c>
      <c r="B217">
        <v>96.94</v>
      </c>
      <c r="C217">
        <v>11587.05</v>
      </c>
      <c r="D217">
        <v>4.4340999999999999</v>
      </c>
      <c r="E217">
        <v>2528.52</v>
      </c>
      <c r="F217">
        <v>3135.54</v>
      </c>
      <c r="H217" s="6">
        <f t="shared" si="35"/>
        <v>-1.0314595152149941E-4</v>
      </c>
      <c r="I217" s="6">
        <f t="shared" si="36"/>
        <v>2.5272888359761936E-3</v>
      </c>
      <c r="J217" s="6">
        <f t="shared" si="37"/>
        <v>1.7218174412092502E-4</v>
      </c>
      <c r="K217" s="6">
        <f t="shared" si="38"/>
        <v>5.9358453831004354E-4</v>
      </c>
      <c r="L217" s="6">
        <f t="shared" si="39"/>
        <v>1.753965591603901E-3</v>
      </c>
      <c r="M217">
        <v>0.16000000000000014</v>
      </c>
      <c r="O217" s="6">
        <f t="shared" si="31"/>
        <v>-2.7532769564242443E-4</v>
      </c>
      <c r="P217" s="6">
        <f t="shared" si="32"/>
        <v>2.3551070918552686E-3</v>
      </c>
      <c r="Q217" s="6">
        <f t="shared" si="33"/>
        <v>4.2140279418911852E-4</v>
      </c>
      <c r="R217" s="6">
        <f t="shared" si="34"/>
        <v>1.581783847482976E-3</v>
      </c>
    </row>
    <row r="218" spans="1:18" x14ac:dyDescent="0.35">
      <c r="A218" s="7">
        <v>45432</v>
      </c>
      <c r="B218">
        <v>96.95</v>
      </c>
      <c r="C218">
        <v>11557.84</v>
      </c>
      <c r="D218">
        <v>4.4661</v>
      </c>
      <c r="E218">
        <v>2527.02</v>
      </c>
      <c r="F218">
        <v>3130.05</v>
      </c>
      <c r="H218" s="6">
        <f t="shared" si="35"/>
        <v>2.0633446817286405E-4</v>
      </c>
      <c r="I218" s="6">
        <f t="shared" si="36"/>
        <v>1.0011882615006407E-3</v>
      </c>
      <c r="J218" s="6">
        <f t="shared" si="37"/>
        <v>1.7339769383784009E-4</v>
      </c>
      <c r="K218" s="6">
        <f t="shared" si="38"/>
        <v>4.4340631062200764E-4</v>
      </c>
      <c r="L218" s="6">
        <f t="shared" si="39"/>
        <v>-6.0665080860156095E-4</v>
      </c>
      <c r="M218">
        <v>-0.10549999999999837</v>
      </c>
      <c r="O218" s="6">
        <f t="shared" si="31"/>
        <v>3.2936774335023955E-5</v>
      </c>
      <c r="P218" s="6">
        <f t="shared" si="32"/>
        <v>8.2779056766280057E-4</v>
      </c>
      <c r="Q218" s="6">
        <f t="shared" si="33"/>
        <v>2.7000861678416754E-4</v>
      </c>
      <c r="R218" s="6">
        <f t="shared" si="34"/>
        <v>-7.8004850243940105E-4</v>
      </c>
    </row>
    <row r="219" spans="1:18" x14ac:dyDescent="0.35">
      <c r="A219" s="7">
        <v>45429</v>
      </c>
      <c r="B219">
        <v>96.93</v>
      </c>
      <c r="C219">
        <v>11546.28</v>
      </c>
      <c r="D219">
        <v>4.4450000000000003</v>
      </c>
      <c r="E219">
        <v>2525.9</v>
      </c>
      <c r="F219">
        <v>3131.95</v>
      </c>
      <c r="H219" s="6">
        <f t="shared" si="35"/>
        <v>-4.1249871094140023E-4</v>
      </c>
      <c r="I219" s="6">
        <f t="shared" si="36"/>
        <v>1.2070382818434311E-3</v>
      </c>
      <c r="J219" s="6">
        <f t="shared" si="37"/>
        <v>1.725959686631473E-4</v>
      </c>
      <c r="K219" s="6">
        <f t="shared" si="38"/>
        <v>-4.8671813480116732E-4</v>
      </c>
      <c r="L219" s="6">
        <f t="shared" si="39"/>
        <v>-2.1664675428116897E-3</v>
      </c>
      <c r="M219">
        <v>-0.22800000000000153</v>
      </c>
      <c r="O219" s="6">
        <f t="shared" si="31"/>
        <v>-5.8509467960454753E-4</v>
      </c>
      <c r="P219" s="6">
        <f t="shared" si="32"/>
        <v>1.0344423131802838E-3</v>
      </c>
      <c r="Q219" s="6">
        <f t="shared" si="33"/>
        <v>-6.5931410346431463E-4</v>
      </c>
      <c r="R219" s="6">
        <f t="shared" si="34"/>
        <v>-2.339063511474837E-3</v>
      </c>
    </row>
    <row r="220" spans="1:18" x14ac:dyDescent="0.35">
      <c r="A220" s="7">
        <v>45428</v>
      </c>
      <c r="B220">
        <v>96.97</v>
      </c>
      <c r="C220">
        <v>11532.36</v>
      </c>
      <c r="D220">
        <v>4.3994</v>
      </c>
      <c r="E220">
        <v>2527.13</v>
      </c>
      <c r="F220">
        <v>3138.75</v>
      </c>
      <c r="H220" s="6">
        <f t="shared" si="35"/>
        <v>-2.0620682544592039E-4</v>
      </c>
      <c r="I220" s="6">
        <f t="shared" si="36"/>
        <v>-1.8763999432233058E-3</v>
      </c>
      <c r="J220" s="6">
        <f t="shared" si="37"/>
        <v>1.7086277918165749E-4</v>
      </c>
      <c r="K220" s="6">
        <f t="shared" si="38"/>
        <v>1.4643258560376182E-4</v>
      </c>
      <c r="L220" s="6">
        <f t="shared" si="39"/>
        <v>-1.1329245045842429E-3</v>
      </c>
      <c r="M220">
        <v>-0.27200000000000113</v>
      </c>
      <c r="O220" s="6">
        <f t="shared" si="31"/>
        <v>-3.7706960462757788E-4</v>
      </c>
      <c r="P220" s="6">
        <f t="shared" si="32"/>
        <v>-2.0472627224049633E-3</v>
      </c>
      <c r="Q220" s="6">
        <f t="shared" si="33"/>
        <v>-2.4430193577895665E-5</v>
      </c>
      <c r="R220" s="6">
        <f t="shared" si="34"/>
        <v>-1.3037872837659004E-3</v>
      </c>
    </row>
    <row r="221" spans="1:18" x14ac:dyDescent="0.35">
      <c r="A221" s="7">
        <v>45427</v>
      </c>
      <c r="B221">
        <v>96.99</v>
      </c>
      <c r="C221">
        <v>11554.04</v>
      </c>
      <c r="D221">
        <v>4.3449999999999998</v>
      </c>
      <c r="E221">
        <v>2526.7600000000002</v>
      </c>
      <c r="F221">
        <v>3142.31</v>
      </c>
      <c r="H221" s="6">
        <f t="shared" si="35"/>
        <v>0</v>
      </c>
      <c r="I221" s="6">
        <f t="shared" si="36"/>
        <v>1.1903886103842076E-2</v>
      </c>
      <c r="J221" s="6">
        <f t="shared" si="37"/>
        <v>1.6879412793024962E-4</v>
      </c>
      <c r="K221" s="6">
        <f t="shared" si="38"/>
        <v>3.7101476908898423E-3</v>
      </c>
      <c r="L221" s="6">
        <f t="shared" si="39"/>
        <v>6.692466890069193E-3</v>
      </c>
      <c r="M221">
        <v>0.54650000000000087</v>
      </c>
      <c r="O221" s="6">
        <f t="shared" si="31"/>
        <v>-1.6879412793024962E-4</v>
      </c>
      <c r="P221" s="6">
        <f t="shared" si="32"/>
        <v>1.1735091975911827E-2</v>
      </c>
      <c r="Q221" s="6">
        <f t="shared" si="33"/>
        <v>3.5413535629595927E-3</v>
      </c>
      <c r="R221" s="6">
        <f t="shared" si="34"/>
        <v>6.5236727621389434E-3</v>
      </c>
    </row>
    <row r="222" spans="1:18" x14ac:dyDescent="0.35">
      <c r="A222" s="7">
        <v>45426</v>
      </c>
      <c r="B222">
        <v>96.99</v>
      </c>
      <c r="C222">
        <v>11418.12</v>
      </c>
      <c r="D222">
        <v>4.4542999999999999</v>
      </c>
      <c r="E222">
        <v>2517.42</v>
      </c>
      <c r="F222">
        <v>3121.42</v>
      </c>
      <c r="H222" s="6">
        <f t="shared" si="35"/>
        <v>0</v>
      </c>
      <c r="I222" s="6">
        <f t="shared" si="36"/>
        <v>4.9870351169658544E-3</v>
      </c>
      <c r="J222" s="6">
        <f t="shared" si="37"/>
        <v>1.729493555635564E-4</v>
      </c>
      <c r="K222" s="6">
        <f t="shared" si="38"/>
        <v>3.0596229114099316E-4</v>
      </c>
      <c r="L222" s="6">
        <f t="shared" si="39"/>
        <v>2.4085397184256951E-3</v>
      </c>
      <c r="M222">
        <v>0.25700000000000056</v>
      </c>
      <c r="O222" s="6">
        <f t="shared" si="31"/>
        <v>-1.729493555635564E-4</v>
      </c>
      <c r="P222" s="6">
        <f t="shared" si="32"/>
        <v>4.814085761402298E-3</v>
      </c>
      <c r="Q222" s="6">
        <f t="shared" si="33"/>
        <v>1.3301293557743676E-4</v>
      </c>
      <c r="R222" s="6">
        <f t="shared" si="34"/>
        <v>2.2355903628621387E-3</v>
      </c>
    </row>
    <row r="223" spans="1:18" x14ac:dyDescent="0.35">
      <c r="A223" s="7">
        <v>45425</v>
      </c>
      <c r="B223">
        <v>96.99</v>
      </c>
      <c r="C223">
        <v>11361.46</v>
      </c>
      <c r="D223">
        <v>4.5057</v>
      </c>
      <c r="E223">
        <v>2516.65</v>
      </c>
      <c r="F223">
        <v>3113.92</v>
      </c>
      <c r="H223" s="6">
        <f t="shared" si="35"/>
        <v>8.2550820348781251E-4</v>
      </c>
      <c r="I223" s="6">
        <f t="shared" si="36"/>
        <v>-2.2703193582573888E-4</v>
      </c>
      <c r="J223" s="6">
        <f t="shared" si="37"/>
        <v>1.7490191809610423E-4</v>
      </c>
      <c r="K223" s="6">
        <f t="shared" si="38"/>
        <v>2.4244447624055532E-4</v>
      </c>
      <c r="L223" s="6">
        <f t="shared" si="39"/>
        <v>8.453085376163294E-4</v>
      </c>
      <c r="M223">
        <v>3.5500000000001641E-2</v>
      </c>
      <c r="O223" s="6">
        <f t="shared" si="31"/>
        <v>6.5060628539170828E-4</v>
      </c>
      <c r="P223" s="6">
        <f t="shared" si="32"/>
        <v>-4.0193385392184311E-4</v>
      </c>
      <c r="Q223" s="6">
        <f t="shared" si="33"/>
        <v>6.7542558144451093E-5</v>
      </c>
      <c r="R223" s="6">
        <f t="shared" si="34"/>
        <v>6.7040661952022518E-4</v>
      </c>
    </row>
    <row r="224" spans="1:18" x14ac:dyDescent="0.35">
      <c r="A224" s="7">
        <v>45422</v>
      </c>
      <c r="B224">
        <v>96.91</v>
      </c>
      <c r="C224">
        <v>11364.04</v>
      </c>
      <c r="D224">
        <v>4.5128000000000004</v>
      </c>
      <c r="E224">
        <v>2516.04</v>
      </c>
      <c r="F224">
        <v>3111.29</v>
      </c>
      <c r="H224" s="6">
        <f t="shared" si="35"/>
        <v>3.0966143682897851E-4</v>
      </c>
      <c r="I224" s="6">
        <f t="shared" si="36"/>
        <v>1.8063128385736871E-3</v>
      </c>
      <c r="J224" s="6">
        <f t="shared" si="37"/>
        <v>1.7517155484858549E-4</v>
      </c>
      <c r="K224" s="6">
        <f t="shared" si="38"/>
        <v>-5.4421012071925734E-4</v>
      </c>
      <c r="L224" s="6">
        <f t="shared" si="39"/>
        <v>-2.5167193521290487E-3</v>
      </c>
      <c r="M224">
        <v>-0.21900000000000031</v>
      </c>
      <c r="O224" s="6">
        <f t="shared" si="31"/>
        <v>1.3448988198039302E-4</v>
      </c>
      <c r="P224" s="6">
        <f t="shared" si="32"/>
        <v>1.6311412837251016E-3</v>
      </c>
      <c r="Q224" s="6">
        <f t="shared" si="33"/>
        <v>-7.1938167556784283E-4</v>
      </c>
      <c r="R224" s="6">
        <f t="shared" si="34"/>
        <v>-2.6918909069776342E-3</v>
      </c>
    </row>
    <row r="225" spans="1:18" x14ac:dyDescent="0.35">
      <c r="A225" s="7">
        <v>45421</v>
      </c>
      <c r="B225">
        <v>96.88</v>
      </c>
      <c r="C225">
        <v>11343.55</v>
      </c>
      <c r="D225">
        <v>4.4690000000000003</v>
      </c>
      <c r="E225">
        <v>2517.41</v>
      </c>
      <c r="F225">
        <v>3119.14</v>
      </c>
      <c r="H225" s="6">
        <f t="shared" si="35"/>
        <v>2.0648358455499505E-4</v>
      </c>
      <c r="I225" s="6">
        <f t="shared" si="36"/>
        <v>5.2854019573003175E-3</v>
      </c>
      <c r="J225" s="6">
        <f t="shared" si="37"/>
        <v>1.7350787094638775E-4</v>
      </c>
      <c r="K225" s="6">
        <f t="shared" si="38"/>
        <v>-2.5416492921126466E-4</v>
      </c>
      <c r="L225" s="6">
        <f t="shared" si="39"/>
        <v>1.6506101477198332E-3</v>
      </c>
      <c r="M225">
        <v>0.15050000000000008</v>
      </c>
      <c r="O225" s="6">
        <f t="shared" si="31"/>
        <v>3.2975713608607293E-5</v>
      </c>
      <c r="P225" s="6">
        <f t="shared" si="32"/>
        <v>5.1118940863539297E-3</v>
      </c>
      <c r="Q225" s="6">
        <f t="shared" si="33"/>
        <v>-4.2767280015765241E-4</v>
      </c>
      <c r="R225" s="6">
        <f t="shared" si="34"/>
        <v>1.4771022767734454E-3</v>
      </c>
    </row>
    <row r="226" spans="1:18" x14ac:dyDescent="0.35">
      <c r="A226" s="7">
        <v>45420</v>
      </c>
      <c r="B226">
        <v>96.86</v>
      </c>
      <c r="C226">
        <v>11283.91</v>
      </c>
      <c r="D226">
        <v>4.4991000000000003</v>
      </c>
      <c r="E226">
        <v>2518.0500000000002</v>
      </c>
      <c r="F226">
        <v>3114</v>
      </c>
      <c r="H226" s="6">
        <f t="shared" si="35"/>
        <v>3.0982133636281439E-4</v>
      </c>
      <c r="I226" s="6">
        <f t="shared" si="36"/>
        <v>-4.431068525545534E-6</v>
      </c>
      <c r="J226" s="6">
        <f t="shared" si="37"/>
        <v>1.7465125348281596E-4</v>
      </c>
      <c r="K226" s="6">
        <f t="shared" si="38"/>
        <v>-1.2335591553093161E-3</v>
      </c>
      <c r="L226" s="6">
        <f t="shared" si="39"/>
        <v>-2.3323764609392006E-3</v>
      </c>
      <c r="M226">
        <v>-0.14050000000000118</v>
      </c>
      <c r="O226" s="6">
        <f t="shared" si="31"/>
        <v>1.3517008287999843E-4</v>
      </c>
      <c r="P226" s="6">
        <f t="shared" si="32"/>
        <v>-1.7908232200836149E-4</v>
      </c>
      <c r="Q226" s="6">
        <f t="shared" si="33"/>
        <v>-1.4082104087921321E-3</v>
      </c>
      <c r="R226" s="6">
        <f t="shared" si="34"/>
        <v>-2.5070277144220166E-3</v>
      </c>
    </row>
    <row r="227" spans="1:18" x14ac:dyDescent="0.35">
      <c r="A227" s="7">
        <v>45419</v>
      </c>
      <c r="B227">
        <v>96.83</v>
      </c>
      <c r="C227">
        <v>11283.96</v>
      </c>
      <c r="D227">
        <v>4.4710000000000001</v>
      </c>
      <c r="E227">
        <v>2521.16</v>
      </c>
      <c r="F227">
        <v>3121.28</v>
      </c>
      <c r="H227" s="6">
        <f t="shared" si="35"/>
        <v>5.1663566852644394E-4</v>
      </c>
      <c r="I227" s="6">
        <f t="shared" si="36"/>
        <v>1.3959601463584548E-3</v>
      </c>
      <c r="J227" s="6">
        <f t="shared" si="37"/>
        <v>1.7358385338428484E-4</v>
      </c>
      <c r="K227" s="6">
        <f t="shared" si="38"/>
        <v>1.7852113095107036E-4</v>
      </c>
      <c r="L227" s="6">
        <f t="shared" si="39"/>
        <v>1.4470108477686594E-3</v>
      </c>
      <c r="M227">
        <v>7.9500000000001236E-2</v>
      </c>
      <c r="O227" s="6">
        <f t="shared" si="31"/>
        <v>3.430518151421591E-4</v>
      </c>
      <c r="P227" s="6">
        <f t="shared" si="32"/>
        <v>1.2223762929741699E-3</v>
      </c>
      <c r="Q227" s="6">
        <f t="shared" si="33"/>
        <v>4.9372775667855251E-6</v>
      </c>
      <c r="R227" s="6">
        <f t="shared" si="34"/>
        <v>1.2734269943843746E-3</v>
      </c>
    </row>
    <row r="228" spans="1:18" x14ac:dyDescent="0.35">
      <c r="A228" s="7">
        <v>45418</v>
      </c>
      <c r="B228">
        <v>96.78</v>
      </c>
      <c r="C228">
        <v>11268.23</v>
      </c>
      <c r="D228">
        <v>4.4869000000000003</v>
      </c>
      <c r="E228">
        <v>2520.71</v>
      </c>
      <c r="F228">
        <v>3116.77</v>
      </c>
      <c r="H228" s="6">
        <f t="shared" si="35"/>
        <v>8.2730093071359256E-4</v>
      </c>
      <c r="I228" s="6">
        <f t="shared" si="36"/>
        <v>1.035349097443139E-2</v>
      </c>
      <c r="J228" s="6">
        <f t="shared" si="37"/>
        <v>1.7418786222611615E-4</v>
      </c>
      <c r="K228" s="6">
        <f t="shared" si="38"/>
        <v>1.6848998795933046E-3</v>
      </c>
      <c r="L228" s="6">
        <f t="shared" si="39"/>
        <v>2.1736264513618764E-3</v>
      </c>
      <c r="M228">
        <v>6.1999999999997613E-2</v>
      </c>
      <c r="O228" s="6">
        <f t="shared" si="31"/>
        <v>6.5311306848747641E-4</v>
      </c>
      <c r="P228" s="6">
        <f t="shared" si="32"/>
        <v>1.0179303112205274E-2</v>
      </c>
      <c r="Q228" s="6">
        <f t="shared" si="33"/>
        <v>1.5107120173671884E-3</v>
      </c>
      <c r="R228" s="6">
        <f t="shared" si="34"/>
        <v>1.9994385891357602E-3</v>
      </c>
    </row>
    <row r="229" spans="1:18" x14ac:dyDescent="0.35">
      <c r="A229" s="7">
        <v>45415</v>
      </c>
      <c r="B229">
        <v>96.7</v>
      </c>
      <c r="C229">
        <v>11152.76</v>
      </c>
      <c r="D229">
        <v>4.4992999999999999</v>
      </c>
      <c r="E229">
        <v>2516.4699999999998</v>
      </c>
      <c r="F229">
        <v>3110.01</v>
      </c>
      <c r="H229" s="6">
        <f t="shared" si="35"/>
        <v>7.2441270826884008E-4</v>
      </c>
      <c r="I229" s="6">
        <f t="shared" si="36"/>
        <v>1.2606785419528643E-2</v>
      </c>
      <c r="J229" s="6">
        <f t="shared" si="37"/>
        <v>1.7465884961187506E-4</v>
      </c>
      <c r="K229" s="6">
        <f t="shared" si="38"/>
        <v>5.2088534530623232E-3</v>
      </c>
      <c r="L229" s="6">
        <f t="shared" si="39"/>
        <v>5.4865116519671187E-3</v>
      </c>
      <c r="M229">
        <v>0.35400000000000098</v>
      </c>
      <c r="O229" s="6">
        <f t="shared" si="31"/>
        <v>5.4975385865696502E-4</v>
      </c>
      <c r="P229" s="6">
        <f t="shared" si="32"/>
        <v>1.2432126569916768E-2</v>
      </c>
      <c r="Q229" s="6">
        <f t="shared" si="33"/>
        <v>5.0341946034504481E-3</v>
      </c>
      <c r="R229" s="6">
        <f t="shared" si="34"/>
        <v>5.3118528023552436E-3</v>
      </c>
    </row>
    <row r="230" spans="1:18" x14ac:dyDescent="0.35">
      <c r="A230" s="7">
        <v>45414</v>
      </c>
      <c r="B230">
        <v>96.63</v>
      </c>
      <c r="C230">
        <v>11013.91</v>
      </c>
      <c r="D230">
        <v>4.5701000000000001</v>
      </c>
      <c r="E230">
        <v>2503.4299999999998</v>
      </c>
      <c r="F230">
        <v>3093.04</v>
      </c>
      <c r="H230" s="6">
        <f t="shared" si="35"/>
        <v>1.0349824052990897E-4</v>
      </c>
      <c r="I230" s="6">
        <f t="shared" si="36"/>
        <v>9.1441262732370188E-3</v>
      </c>
      <c r="J230" s="6">
        <f t="shared" si="37"/>
        <v>1.7734696982585341E-4</v>
      </c>
      <c r="K230" s="6">
        <f t="shared" si="38"/>
        <v>3.3184377692723199E-3</v>
      </c>
      <c r="L230" s="6">
        <f t="shared" si="39"/>
        <v>4.0870652015128073E-3</v>
      </c>
      <c r="M230">
        <v>0.38949999999999818</v>
      </c>
      <c r="O230" s="6">
        <f t="shared" si="31"/>
        <v>-7.3848729295944437E-5</v>
      </c>
      <c r="P230" s="6">
        <f t="shared" si="32"/>
        <v>8.9667793034111654E-3</v>
      </c>
      <c r="Q230" s="6">
        <f t="shared" si="33"/>
        <v>3.1410907994464665E-3</v>
      </c>
      <c r="R230" s="6">
        <f t="shared" si="34"/>
        <v>3.9097182316869539E-3</v>
      </c>
    </row>
    <row r="231" spans="1:18" x14ac:dyDescent="0.35">
      <c r="A231" s="7">
        <v>45413</v>
      </c>
      <c r="B231">
        <v>96.62</v>
      </c>
      <c r="C231">
        <v>10914.11</v>
      </c>
      <c r="D231">
        <v>4.6479999999999997</v>
      </c>
      <c r="E231">
        <v>2495.15</v>
      </c>
      <c r="F231">
        <v>3080.45</v>
      </c>
      <c r="H231" s="6">
        <f>B231/B233-1</f>
        <v>-2.0695364238410008E-4</v>
      </c>
      <c r="I231" s="6">
        <f t="shared" ref="I231:L231" si="40">C231/C233-1</f>
        <v>-3.4287039590344959E-3</v>
      </c>
      <c r="J231" s="6">
        <f t="shared" si="37"/>
        <v>1.8030256762524566E-4</v>
      </c>
      <c r="K231" s="6">
        <f t="shared" si="40"/>
        <v>9.1862358896999119E-4</v>
      </c>
      <c r="L231" s="6">
        <f t="shared" si="40"/>
        <v>3.1849726606896223E-3</v>
      </c>
      <c r="M231">
        <v>0.33700000000000063</v>
      </c>
      <c r="O231" s="6">
        <f t="shared" ref="O231:O259" si="41">H231-$J231</f>
        <v>-3.8725621000934574E-4</v>
      </c>
      <c r="P231" s="6">
        <f t="shared" ref="P231:P259" si="42">I231-$J231</f>
        <v>-3.6090065266597415E-3</v>
      </c>
      <c r="Q231" s="6">
        <f t="shared" ref="Q231:Q259" si="43">K231-$J231</f>
        <v>7.3832102134474553E-4</v>
      </c>
      <c r="R231" s="6">
        <f t="shared" ref="R231:R259" si="44">L231-$J231</f>
        <v>3.0046700930643766E-3</v>
      </c>
    </row>
    <row r="232" spans="1:18" x14ac:dyDescent="0.35">
      <c r="A232" s="7"/>
      <c r="H232" s="6"/>
      <c r="I232" s="6"/>
      <c r="J232" s="6">
        <f>(1+D232/100)^(1/252)-1</f>
        <v>0</v>
      </c>
      <c r="K232" s="6"/>
      <c r="L232" s="6"/>
      <c r="O232" s="6"/>
      <c r="P232" s="6"/>
      <c r="Q232" s="6"/>
      <c r="R232" s="6"/>
    </row>
    <row r="233" spans="1:18" x14ac:dyDescent="0.35">
      <c r="A233" s="7">
        <v>45412</v>
      </c>
      <c r="B233">
        <v>96.64</v>
      </c>
      <c r="C233">
        <v>10951.66</v>
      </c>
      <c r="D233">
        <v>4.7153999999999998</v>
      </c>
      <c r="E233">
        <v>2492.86</v>
      </c>
      <c r="F233">
        <v>3070.67</v>
      </c>
      <c r="H233" s="6">
        <f t="shared" si="35"/>
        <v>1.0348752975275488E-4</v>
      </c>
      <c r="I233" s="6">
        <f t="shared" si="36"/>
        <v>-1.5694374040559844E-2</v>
      </c>
      <c r="J233" s="6">
        <f t="shared" ref="J233:J296" si="45">(1+D233/100)^(1/252)-1</f>
        <v>1.8285801802608859E-4</v>
      </c>
      <c r="K233" s="6">
        <f t="shared" si="38"/>
        <v>-1.5860174141507644E-3</v>
      </c>
      <c r="L233" s="6">
        <f t="shared" si="39"/>
        <v>-3.7149754065383123E-3</v>
      </c>
      <c r="M233">
        <v>-0.35449999999999982</v>
      </c>
      <c r="O233" s="6">
        <f t="shared" si="41"/>
        <v>-7.9370488273333706E-5</v>
      </c>
      <c r="P233" s="6">
        <f t="shared" si="42"/>
        <v>-1.5877232058585933E-2</v>
      </c>
      <c r="Q233" s="6">
        <f t="shared" si="43"/>
        <v>-1.7688754321768529E-3</v>
      </c>
      <c r="R233" s="6">
        <f t="shared" si="44"/>
        <v>-3.8978334245644009E-3</v>
      </c>
    </row>
    <row r="234" spans="1:18" x14ac:dyDescent="0.35">
      <c r="A234" s="7">
        <v>45411</v>
      </c>
      <c r="B234">
        <v>96.63</v>
      </c>
      <c r="C234">
        <v>11126.28</v>
      </c>
      <c r="D234">
        <v>4.6444999999999999</v>
      </c>
      <c r="E234">
        <v>2496.8200000000002</v>
      </c>
      <c r="F234">
        <v>3082.12</v>
      </c>
      <c r="H234" s="6">
        <f t="shared" si="35"/>
        <v>1.3471502590673978E-3</v>
      </c>
      <c r="I234" s="6">
        <f t="shared" si="36"/>
        <v>3.229802911691726E-3</v>
      </c>
      <c r="J234" s="6">
        <f t="shared" si="45"/>
        <v>1.8016982142388116E-4</v>
      </c>
      <c r="K234" s="6">
        <f t="shared" si="38"/>
        <v>2.7147940210277E-3</v>
      </c>
      <c r="L234" s="6">
        <f t="shared" si="39"/>
        <v>3.6078983015526145E-3</v>
      </c>
      <c r="M234">
        <v>0.21250000000000213</v>
      </c>
      <c r="O234" s="6">
        <f t="shared" si="41"/>
        <v>1.1669804376435167E-3</v>
      </c>
      <c r="P234" s="6">
        <f t="shared" si="42"/>
        <v>3.0496330902678448E-3</v>
      </c>
      <c r="Q234" s="6">
        <f t="shared" si="43"/>
        <v>2.5346241996038188E-3</v>
      </c>
      <c r="R234" s="6">
        <f t="shared" si="44"/>
        <v>3.4277284801287333E-3</v>
      </c>
    </row>
    <row r="235" spans="1:18" x14ac:dyDescent="0.35">
      <c r="A235" s="7">
        <v>45408</v>
      </c>
      <c r="B235">
        <v>96.5</v>
      </c>
      <c r="C235">
        <v>11090.46</v>
      </c>
      <c r="D235">
        <v>4.6870000000000003</v>
      </c>
      <c r="E235">
        <v>2490.06</v>
      </c>
      <c r="F235">
        <v>3071.04</v>
      </c>
      <c r="H235" s="6">
        <f t="shared" si="35"/>
        <v>-1.0361620557464146E-4</v>
      </c>
      <c r="I235" s="6">
        <f t="shared" si="36"/>
        <v>1.0225720063398169E-2</v>
      </c>
      <c r="J235" s="6">
        <f t="shared" si="45"/>
        <v>1.8178144048408562E-4</v>
      </c>
      <c r="K235" s="6">
        <f t="shared" si="38"/>
        <v>2.4113652191763979E-3</v>
      </c>
      <c r="L235" s="6">
        <f t="shared" si="39"/>
        <v>2.9490432754954998E-3</v>
      </c>
      <c r="M235">
        <v>0.15949999999999687</v>
      </c>
      <c r="O235" s="6">
        <f t="shared" si="41"/>
        <v>-2.8539764605872708E-4</v>
      </c>
      <c r="P235" s="6">
        <f t="shared" si="42"/>
        <v>1.0043938622914084E-2</v>
      </c>
      <c r="Q235" s="6">
        <f t="shared" si="43"/>
        <v>2.2295837786923123E-3</v>
      </c>
      <c r="R235" s="6">
        <f t="shared" si="44"/>
        <v>2.7672618350114142E-3</v>
      </c>
    </row>
    <row r="236" spans="1:18" x14ac:dyDescent="0.35">
      <c r="A236" s="7">
        <v>45407</v>
      </c>
      <c r="B236">
        <v>96.51</v>
      </c>
      <c r="C236">
        <v>10978.2</v>
      </c>
      <c r="D236">
        <v>4.7188999999999997</v>
      </c>
      <c r="E236">
        <v>2484.0700000000002</v>
      </c>
      <c r="F236">
        <v>3062.01</v>
      </c>
      <c r="H236" s="6">
        <f t="shared" si="35"/>
        <v>-4.142931123769511E-4</v>
      </c>
      <c r="I236" s="6">
        <f t="shared" si="36"/>
        <v>-4.5572999312686324E-3</v>
      </c>
      <c r="J236" s="6">
        <f t="shared" si="45"/>
        <v>1.8299067470639585E-4</v>
      </c>
      <c r="K236" s="6">
        <f t="shared" si="38"/>
        <v>-2.8940946019716529E-3</v>
      </c>
      <c r="L236" s="6">
        <f t="shared" si="39"/>
        <v>-3.1253967788879011E-3</v>
      </c>
      <c r="M236">
        <v>-0.3125</v>
      </c>
      <c r="O236" s="6">
        <f t="shared" si="41"/>
        <v>-5.9728378708334695E-4</v>
      </c>
      <c r="P236" s="6">
        <f t="shared" si="42"/>
        <v>-4.7402906059750283E-3</v>
      </c>
      <c r="Q236" s="6">
        <f t="shared" si="43"/>
        <v>-3.0770852766780488E-3</v>
      </c>
      <c r="R236" s="6">
        <f t="shared" si="44"/>
        <v>-3.308387453594297E-3</v>
      </c>
    </row>
    <row r="237" spans="1:18" x14ac:dyDescent="0.35">
      <c r="A237" s="7">
        <v>45406</v>
      </c>
      <c r="B237">
        <v>96.55</v>
      </c>
      <c r="C237">
        <v>11028.46</v>
      </c>
      <c r="D237">
        <v>4.6563999999999997</v>
      </c>
      <c r="E237">
        <v>2491.2800000000002</v>
      </c>
      <c r="F237">
        <v>3071.61</v>
      </c>
      <c r="H237" s="6">
        <f t="shared" si="35"/>
        <v>2.0718947477460503E-4</v>
      </c>
      <c r="I237" s="6">
        <f t="shared" si="36"/>
        <v>2.1766614729101796E-4</v>
      </c>
      <c r="J237" s="6">
        <f t="shared" si="45"/>
        <v>1.806211404669078E-4</v>
      </c>
      <c r="K237" s="6">
        <f t="shared" si="38"/>
        <v>-3.3305110930093029E-4</v>
      </c>
      <c r="L237" s="6">
        <f t="shared" si="39"/>
        <v>-2.7013600958462058E-3</v>
      </c>
      <c r="M237">
        <v>-0.13749999999999929</v>
      </c>
      <c r="O237" s="6">
        <f t="shared" si="41"/>
        <v>2.6568334307697228E-5</v>
      </c>
      <c r="P237" s="6">
        <f t="shared" si="42"/>
        <v>3.704500682411016E-5</v>
      </c>
      <c r="Q237" s="6">
        <f t="shared" si="43"/>
        <v>-5.136722497678381E-4</v>
      </c>
      <c r="R237" s="6">
        <f t="shared" si="44"/>
        <v>-2.8819812363131136E-3</v>
      </c>
    </row>
    <row r="238" spans="1:18" x14ac:dyDescent="0.35">
      <c r="A238" s="7">
        <v>45405</v>
      </c>
      <c r="B238">
        <v>96.53</v>
      </c>
      <c r="C238">
        <v>11026.06</v>
      </c>
      <c r="D238">
        <v>4.6288999999999998</v>
      </c>
      <c r="E238">
        <v>2492.11</v>
      </c>
      <c r="F238">
        <v>3079.93</v>
      </c>
      <c r="H238" s="6">
        <f t="shared" si="35"/>
        <v>5.1824212271966985E-4</v>
      </c>
      <c r="I238" s="6">
        <f t="shared" si="36"/>
        <v>1.1985715164192001E-2</v>
      </c>
      <c r="J238" s="6">
        <f t="shared" si="45"/>
        <v>1.7957809885360554E-4</v>
      </c>
      <c r="K238" s="6">
        <f t="shared" si="38"/>
        <v>3.7821421666559552E-3</v>
      </c>
      <c r="L238" s="6">
        <f t="shared" si="39"/>
        <v>1.8932308863377489E-3</v>
      </c>
      <c r="M238">
        <v>0.10750000000000259</v>
      </c>
      <c r="O238" s="6">
        <f t="shared" si="41"/>
        <v>3.3866402386606431E-4</v>
      </c>
      <c r="P238" s="6">
        <f t="shared" si="42"/>
        <v>1.1806137065338396E-2</v>
      </c>
      <c r="Q238" s="6">
        <f t="shared" si="43"/>
        <v>3.6025640678023496E-3</v>
      </c>
      <c r="R238" s="6">
        <f t="shared" si="44"/>
        <v>1.7136527874841434E-3</v>
      </c>
    </row>
    <row r="239" spans="1:18" x14ac:dyDescent="0.35">
      <c r="A239" s="7">
        <v>45404</v>
      </c>
      <c r="B239">
        <v>96.48</v>
      </c>
      <c r="C239">
        <v>10895.47</v>
      </c>
      <c r="D239">
        <v>4.6504000000000003</v>
      </c>
      <c r="E239">
        <v>2482.7199999999998</v>
      </c>
      <c r="F239">
        <v>3074.11</v>
      </c>
      <c r="H239" s="6">
        <f t="shared" si="35"/>
        <v>2.0733982998155653E-4</v>
      </c>
      <c r="I239" s="6">
        <f t="shared" si="36"/>
        <v>8.7314695828966116E-3</v>
      </c>
      <c r="J239" s="6">
        <f t="shared" si="45"/>
        <v>1.8039359103605435E-4</v>
      </c>
      <c r="K239" s="6">
        <f t="shared" si="38"/>
        <v>3.0259814239483873E-3</v>
      </c>
      <c r="L239" s="6">
        <f t="shared" si="39"/>
        <v>1.0094398911106861E-3</v>
      </c>
      <c r="M239">
        <v>9.8499999999996923E-2</v>
      </c>
      <c r="O239" s="6">
        <f t="shared" si="41"/>
        <v>2.6946238945502188E-5</v>
      </c>
      <c r="P239" s="6">
        <f t="shared" si="42"/>
        <v>8.5510759918605572E-3</v>
      </c>
      <c r="Q239" s="6">
        <f t="shared" si="43"/>
        <v>2.845587832912333E-3</v>
      </c>
      <c r="R239" s="6">
        <f t="shared" si="44"/>
        <v>8.2904630007463176E-4</v>
      </c>
    </row>
    <row r="240" spans="1:18" x14ac:dyDescent="0.35">
      <c r="A240" s="7">
        <v>45401</v>
      </c>
      <c r="B240">
        <v>96.46</v>
      </c>
      <c r="C240">
        <v>10801.16</v>
      </c>
      <c r="D240">
        <v>4.6700999999999997</v>
      </c>
      <c r="E240">
        <v>2475.23</v>
      </c>
      <c r="F240">
        <v>3071.01</v>
      </c>
      <c r="H240" s="6">
        <f t="shared" si="35"/>
        <v>-5.1808102787287424E-4</v>
      </c>
      <c r="I240" s="6">
        <f t="shared" si="36"/>
        <v>-8.7104800171070584E-3</v>
      </c>
      <c r="J240" s="6">
        <f t="shared" si="45"/>
        <v>1.8114066296459619E-4</v>
      </c>
      <c r="K240" s="6">
        <f t="shared" si="38"/>
        <v>9.0578611316671775E-4</v>
      </c>
      <c r="L240" s="6">
        <f t="shared" si="39"/>
        <v>1.2519684269212128E-3</v>
      </c>
      <c r="M240">
        <v>3.3000000000003027E-2</v>
      </c>
      <c r="O240" s="6">
        <f t="shared" si="41"/>
        <v>-6.9922169083747043E-4</v>
      </c>
      <c r="P240" s="6">
        <f t="shared" si="42"/>
        <v>-8.8916206800716546E-3</v>
      </c>
      <c r="Q240" s="6">
        <f t="shared" si="43"/>
        <v>7.2464545020212157E-4</v>
      </c>
      <c r="R240" s="6">
        <f t="shared" si="44"/>
        <v>1.0708277639566166E-3</v>
      </c>
    </row>
    <row r="241" spans="1:18" x14ac:dyDescent="0.35">
      <c r="A241" s="7">
        <v>45400</v>
      </c>
      <c r="B241">
        <v>96.51</v>
      </c>
      <c r="C241">
        <v>10896.07</v>
      </c>
      <c r="D241">
        <v>4.6767000000000003</v>
      </c>
      <c r="E241">
        <v>2472.9899999999998</v>
      </c>
      <c r="F241">
        <v>3067.17</v>
      </c>
      <c r="H241" s="6">
        <f t="shared" si="35"/>
        <v>-3.1075201988817192E-4</v>
      </c>
      <c r="I241" s="6">
        <f t="shared" si="36"/>
        <v>-2.1447888133969695E-3</v>
      </c>
      <c r="J241" s="6">
        <f t="shared" si="45"/>
        <v>1.8139091970237331E-4</v>
      </c>
      <c r="K241" s="6">
        <f t="shared" si="38"/>
        <v>-3.3955445604594292E-4</v>
      </c>
      <c r="L241" s="6">
        <f t="shared" si="39"/>
        <v>-2.3808826829814222E-3</v>
      </c>
      <c r="M241">
        <v>-0.30900000000000372</v>
      </c>
      <c r="O241" s="6">
        <f t="shared" si="41"/>
        <v>-4.9214293959054523E-4</v>
      </c>
      <c r="P241" s="6">
        <f t="shared" si="42"/>
        <v>-2.3261797330993428E-3</v>
      </c>
      <c r="Q241" s="6">
        <f t="shared" si="43"/>
        <v>-5.2094537574831623E-4</v>
      </c>
      <c r="R241" s="6">
        <f t="shared" si="44"/>
        <v>-2.5622736026837956E-3</v>
      </c>
    </row>
    <row r="242" spans="1:18" x14ac:dyDescent="0.35">
      <c r="A242" s="7">
        <v>45399</v>
      </c>
      <c r="B242">
        <v>96.54</v>
      </c>
      <c r="C242">
        <v>10919.49</v>
      </c>
      <c r="D242">
        <v>4.6148999999999996</v>
      </c>
      <c r="E242">
        <v>2473.83</v>
      </c>
      <c r="F242">
        <v>3074.49</v>
      </c>
      <c r="H242" s="6">
        <f t="shared" si="35"/>
        <v>-2.0712510356246661E-4</v>
      </c>
      <c r="I242" s="6">
        <f t="shared" si="36"/>
        <v>-5.7816678336227723E-3</v>
      </c>
      <c r="J242" s="6">
        <f t="shared" si="45"/>
        <v>1.7904699095505627E-4</v>
      </c>
      <c r="K242" s="6">
        <f t="shared" si="38"/>
        <v>-4.4463487392620848E-5</v>
      </c>
      <c r="L242" s="6">
        <f t="shared" si="39"/>
        <v>4.7681296774404469E-3</v>
      </c>
      <c r="M242">
        <v>0.43300000000000338</v>
      </c>
      <c r="O242" s="6">
        <f t="shared" si="41"/>
        <v>-3.8617209451752288E-4</v>
      </c>
      <c r="P242" s="6">
        <f t="shared" si="42"/>
        <v>-5.9607148245778285E-3</v>
      </c>
      <c r="Q242" s="6">
        <f t="shared" si="43"/>
        <v>-2.2351047834767712E-4</v>
      </c>
      <c r="R242" s="6">
        <f t="shared" si="44"/>
        <v>4.5890826864853906E-3</v>
      </c>
    </row>
    <row r="243" spans="1:18" x14ac:dyDescent="0.35">
      <c r="A243" s="7">
        <v>45398</v>
      </c>
      <c r="B243">
        <v>96.56</v>
      </c>
      <c r="C243">
        <v>10982.99</v>
      </c>
      <c r="D243">
        <v>4.7015000000000002</v>
      </c>
      <c r="E243">
        <v>2473.94</v>
      </c>
      <c r="F243">
        <v>3059.9</v>
      </c>
      <c r="H243" s="6">
        <f t="shared" si="35"/>
        <v>-4.1407867494813733E-4</v>
      </c>
      <c r="I243" s="6">
        <f t="shared" si="36"/>
        <v>-2.0553154254967509E-3</v>
      </c>
      <c r="J243" s="6">
        <f t="shared" si="45"/>
        <v>1.8233113789434263E-4</v>
      </c>
      <c r="K243" s="6">
        <f t="shared" si="38"/>
        <v>-3.6929495672765045E-3</v>
      </c>
      <c r="L243" s="6">
        <f t="shared" si="39"/>
        <v>-3.8869211938121762E-3</v>
      </c>
      <c r="M243">
        <v>-0.40799999999999947</v>
      </c>
      <c r="O243" s="6">
        <f t="shared" si="41"/>
        <v>-5.9640981284247996E-4</v>
      </c>
      <c r="P243" s="6">
        <f t="shared" si="42"/>
        <v>-2.2376465633910936E-3</v>
      </c>
      <c r="Q243" s="6">
        <f t="shared" si="43"/>
        <v>-3.8752807051708471E-3</v>
      </c>
      <c r="R243" s="6">
        <f t="shared" si="44"/>
        <v>-4.0692523317065188E-3</v>
      </c>
    </row>
    <row r="244" spans="1:18" x14ac:dyDescent="0.35">
      <c r="A244" s="7">
        <v>45397</v>
      </c>
      <c r="B244">
        <v>96.6</v>
      </c>
      <c r="C244">
        <v>11005.61</v>
      </c>
      <c r="D244">
        <v>4.6199000000000003</v>
      </c>
      <c r="E244">
        <v>2483.11</v>
      </c>
      <c r="F244">
        <v>3071.84</v>
      </c>
      <c r="H244" s="6">
        <f t="shared" si="35"/>
        <v>2.0708221163800999E-4</v>
      </c>
      <c r="I244" s="6">
        <f t="shared" si="36"/>
        <v>-1.2008747345004678E-2</v>
      </c>
      <c r="J244" s="6">
        <f t="shared" si="45"/>
        <v>1.7923668047359342E-4</v>
      </c>
      <c r="K244" s="6">
        <f t="shared" si="38"/>
        <v>-2.598831931490353E-3</v>
      </c>
      <c r="L244" s="6">
        <f t="shared" si="39"/>
        <v>-6.6774670249538648E-3</v>
      </c>
      <c r="M244">
        <v>-0.30750000000000277</v>
      </c>
      <c r="O244" s="6">
        <f t="shared" si="41"/>
        <v>2.784553116441657E-5</v>
      </c>
      <c r="P244" s="6">
        <f t="shared" si="42"/>
        <v>-1.2187984025478271E-2</v>
      </c>
      <c r="Q244" s="6">
        <f t="shared" si="43"/>
        <v>-2.7780686119639464E-3</v>
      </c>
      <c r="R244" s="6">
        <f t="shared" si="44"/>
        <v>-6.8567037054274582E-3</v>
      </c>
    </row>
    <row r="245" spans="1:18" x14ac:dyDescent="0.35">
      <c r="A245" s="7">
        <v>45394</v>
      </c>
      <c r="B245">
        <v>96.58</v>
      </c>
      <c r="C245">
        <v>11139.38</v>
      </c>
      <c r="D245">
        <v>4.5583999999999998</v>
      </c>
      <c r="E245">
        <v>2489.58</v>
      </c>
      <c r="F245">
        <v>3092.49</v>
      </c>
      <c r="H245" s="6">
        <f t="shared" si="35"/>
        <v>-4.139929621197469E-4</v>
      </c>
      <c r="I245" s="6">
        <f t="shared" si="36"/>
        <v>-1.4434821230291051E-2</v>
      </c>
      <c r="J245" s="6">
        <f t="shared" si="45"/>
        <v>1.7690287162652751E-4</v>
      </c>
      <c r="K245" s="6">
        <f t="shared" si="38"/>
        <v>-1.1514774619350021E-3</v>
      </c>
      <c r="L245" s="6">
        <f t="shared" si="39"/>
        <v>1.6940588094296327E-3</v>
      </c>
      <c r="M245">
        <v>0.36599999999999966</v>
      </c>
      <c r="O245" s="6">
        <f t="shared" si="41"/>
        <v>-5.9089583374627441E-4</v>
      </c>
      <c r="P245" s="6">
        <f t="shared" si="42"/>
        <v>-1.4611724101917578E-2</v>
      </c>
      <c r="Q245" s="6">
        <f t="shared" si="43"/>
        <v>-1.3283803335615296E-3</v>
      </c>
      <c r="R245" s="6">
        <f t="shared" si="44"/>
        <v>1.5171559378031052E-3</v>
      </c>
    </row>
    <row r="246" spans="1:18" x14ac:dyDescent="0.35">
      <c r="A246" s="7">
        <v>45393</v>
      </c>
      <c r="B246">
        <v>96.62</v>
      </c>
      <c r="C246">
        <v>11302.53</v>
      </c>
      <c r="D246">
        <v>4.6315999999999997</v>
      </c>
      <c r="E246">
        <v>2492.4499999999998</v>
      </c>
      <c r="F246">
        <v>3087.26</v>
      </c>
      <c r="H246" s="6">
        <f t="shared" si="35"/>
        <v>-1.0348752975253284E-4</v>
      </c>
      <c r="I246" s="6">
        <f t="shared" si="36"/>
        <v>7.4696511993783687E-3</v>
      </c>
      <c r="J246" s="6">
        <f t="shared" si="45"/>
        <v>1.7968051866334989E-4</v>
      </c>
      <c r="K246" s="6">
        <f t="shared" si="38"/>
        <v>-2.4174601459281408E-3</v>
      </c>
      <c r="L246" s="6">
        <f t="shared" si="39"/>
        <v>-1.4070338755535206E-3</v>
      </c>
      <c r="M246">
        <v>-0.13599999999999834</v>
      </c>
      <c r="O246" s="6">
        <f t="shared" si="41"/>
        <v>-2.8316804841588272E-4</v>
      </c>
      <c r="P246" s="6">
        <f t="shared" si="42"/>
        <v>7.2899706807150189E-3</v>
      </c>
      <c r="Q246" s="6">
        <f t="shared" si="43"/>
        <v>-2.5971406645914907E-3</v>
      </c>
      <c r="R246" s="6">
        <f t="shared" si="44"/>
        <v>-1.5867143942168704E-3</v>
      </c>
    </row>
    <row r="247" spans="1:18" x14ac:dyDescent="0.35">
      <c r="A247" s="7">
        <v>45392</v>
      </c>
      <c r="B247">
        <v>96.63</v>
      </c>
      <c r="C247">
        <v>11218.73</v>
      </c>
      <c r="D247">
        <v>4.6044</v>
      </c>
      <c r="E247">
        <v>2498.4899999999998</v>
      </c>
      <c r="F247">
        <v>3091.61</v>
      </c>
      <c r="H247" s="6">
        <f t="shared" si="35"/>
        <v>-4.1377883521265257E-4</v>
      </c>
      <c r="I247" s="6">
        <f t="shared" si="36"/>
        <v>-9.4387685276668964E-3</v>
      </c>
      <c r="J247" s="6">
        <f t="shared" si="45"/>
        <v>1.786486135710863E-4</v>
      </c>
      <c r="K247" s="6">
        <f t="shared" si="38"/>
        <v>-4.1889198884018652E-3</v>
      </c>
      <c r="L247" s="6">
        <f t="shared" si="39"/>
        <v>-1.0988624294616667E-2</v>
      </c>
      <c r="M247">
        <v>-1.1540000000000017</v>
      </c>
      <c r="O247" s="6">
        <f t="shared" si="41"/>
        <v>-5.9242744878373887E-4</v>
      </c>
      <c r="P247" s="6">
        <f t="shared" si="42"/>
        <v>-9.6174171412379827E-3</v>
      </c>
      <c r="Q247" s="6">
        <f t="shared" si="43"/>
        <v>-4.3675685019729515E-3</v>
      </c>
      <c r="R247" s="6">
        <f t="shared" si="44"/>
        <v>-1.1167272908187753E-2</v>
      </c>
    </row>
    <row r="248" spans="1:18" x14ac:dyDescent="0.35">
      <c r="A248" s="7">
        <v>45391</v>
      </c>
      <c r="B248">
        <v>96.67</v>
      </c>
      <c r="C248">
        <v>11325.63</v>
      </c>
      <c r="D248">
        <v>4.3735999999999997</v>
      </c>
      <c r="E248">
        <v>2509</v>
      </c>
      <c r="F248">
        <v>3125.96</v>
      </c>
      <c r="H248" s="6">
        <f t="shared" si="35"/>
        <v>0</v>
      </c>
      <c r="I248" s="6">
        <f t="shared" si="36"/>
        <v>1.589188214007109E-3</v>
      </c>
      <c r="J248" s="6">
        <f t="shared" si="45"/>
        <v>1.6988182478838709E-4</v>
      </c>
      <c r="K248" s="6">
        <f t="shared" si="38"/>
        <v>1.4608795612571779E-3</v>
      </c>
      <c r="L248" s="6">
        <f t="shared" si="39"/>
        <v>3.692453908542781E-3</v>
      </c>
      <c r="M248">
        <v>0.28399999999999981</v>
      </c>
      <c r="O248" s="6">
        <f t="shared" si="41"/>
        <v>-1.6988182478838709E-4</v>
      </c>
      <c r="P248" s="6">
        <f t="shared" si="42"/>
        <v>1.4193063892187219E-3</v>
      </c>
      <c r="Q248" s="6">
        <f t="shared" si="43"/>
        <v>1.2909977364687908E-3</v>
      </c>
      <c r="R248" s="6">
        <f t="shared" si="44"/>
        <v>3.5225720837543939E-3</v>
      </c>
    </row>
    <row r="249" spans="1:18" x14ac:dyDescent="0.35">
      <c r="A249" s="7">
        <v>45390</v>
      </c>
      <c r="B249">
        <v>96.67</v>
      </c>
      <c r="C249">
        <v>11307.66</v>
      </c>
      <c r="D249">
        <v>4.4303999999999997</v>
      </c>
      <c r="E249">
        <v>2505.34</v>
      </c>
      <c r="F249">
        <v>3114.46</v>
      </c>
      <c r="H249" s="6">
        <f t="shared" si="35"/>
        <v>0</v>
      </c>
      <c r="I249" s="6">
        <f t="shared" si="36"/>
        <v>-3.5715232900457305E-4</v>
      </c>
      <c r="J249" s="6">
        <f t="shared" si="45"/>
        <v>1.7204112600044397E-4</v>
      </c>
      <c r="K249" s="6">
        <f t="shared" si="38"/>
        <v>4.672206759126496E-4</v>
      </c>
      <c r="L249" s="6">
        <f t="shared" si="39"/>
        <v>3.6616859172844407E-4</v>
      </c>
      <c r="M249">
        <v>-0.17849999999999699</v>
      </c>
      <c r="O249" s="6">
        <f t="shared" si="41"/>
        <v>-1.7204112600044397E-4</v>
      </c>
      <c r="P249" s="6">
        <f t="shared" si="42"/>
        <v>-5.2919345500501702E-4</v>
      </c>
      <c r="Q249" s="6">
        <f t="shared" si="43"/>
        <v>2.9517954991220563E-4</v>
      </c>
      <c r="R249" s="6">
        <f t="shared" si="44"/>
        <v>1.941274657280001E-4</v>
      </c>
    </row>
    <row r="250" spans="1:18" x14ac:dyDescent="0.35">
      <c r="A250" s="7">
        <v>45387</v>
      </c>
      <c r="B250">
        <v>96.67</v>
      </c>
      <c r="C250">
        <v>11311.7</v>
      </c>
      <c r="D250">
        <v>4.3947000000000003</v>
      </c>
      <c r="E250">
        <v>2504.17</v>
      </c>
      <c r="F250">
        <v>3113.32</v>
      </c>
      <c r="H250" s="6">
        <f t="shared" si="35"/>
        <v>-3.1023784901762497E-4</v>
      </c>
      <c r="I250" s="6">
        <f t="shared" si="36"/>
        <v>1.1102579756495867E-2</v>
      </c>
      <c r="J250" s="6">
        <f t="shared" si="45"/>
        <v>1.7068409617571056E-4</v>
      </c>
      <c r="K250" s="6">
        <f t="shared" si="38"/>
        <v>-5.3083216922766852E-4</v>
      </c>
      <c r="L250" s="6">
        <f t="shared" si="39"/>
        <v>-4.9825658136538609E-3</v>
      </c>
      <c r="M250">
        <v>-0.48799999999999955</v>
      </c>
      <c r="O250" s="6">
        <f t="shared" si="41"/>
        <v>-4.8092194519333553E-4</v>
      </c>
      <c r="P250" s="6">
        <f t="shared" si="42"/>
        <v>1.0931895660320157E-2</v>
      </c>
      <c r="Q250" s="6">
        <f t="shared" si="43"/>
        <v>-7.0151626540337908E-4</v>
      </c>
      <c r="R250" s="6">
        <f t="shared" si="44"/>
        <v>-5.1532499098295714E-3</v>
      </c>
    </row>
    <row r="251" spans="1:18" x14ac:dyDescent="0.35">
      <c r="A251" s="7">
        <v>45386</v>
      </c>
      <c r="B251">
        <v>96.7</v>
      </c>
      <c r="C251">
        <v>11187.49</v>
      </c>
      <c r="D251">
        <v>4.2971000000000004</v>
      </c>
      <c r="E251">
        <v>2505.5</v>
      </c>
      <c r="F251">
        <v>3128.91</v>
      </c>
      <c r="H251" s="6">
        <f t="shared" si="35"/>
        <v>0</v>
      </c>
      <c r="I251" s="6">
        <f t="shared" si="36"/>
        <v>-1.2210196560413555E-2</v>
      </c>
      <c r="J251" s="6">
        <f t="shared" si="45"/>
        <v>1.6697176054125684E-4</v>
      </c>
      <c r="K251" s="6">
        <f t="shared" si="38"/>
        <v>7.6690179662719515E-4</v>
      </c>
      <c r="L251" s="6">
        <f t="shared" si="39"/>
        <v>1.9854549413809153E-3</v>
      </c>
      <c r="M251">
        <v>0.14949999999999797</v>
      </c>
      <c r="O251" s="6">
        <f t="shared" si="41"/>
        <v>-1.6697176054125684E-4</v>
      </c>
      <c r="P251" s="6">
        <f t="shared" si="42"/>
        <v>-1.2377168320954812E-2</v>
      </c>
      <c r="Q251" s="6">
        <f t="shared" si="43"/>
        <v>5.9993003608593831E-4</v>
      </c>
      <c r="R251" s="6">
        <f t="shared" si="44"/>
        <v>1.8184831808396584E-3</v>
      </c>
    </row>
    <row r="252" spans="1:18" x14ac:dyDescent="0.35">
      <c r="A252" s="7">
        <v>45385</v>
      </c>
      <c r="B252">
        <v>96.7</v>
      </c>
      <c r="C252">
        <v>11325.78</v>
      </c>
      <c r="D252">
        <v>4.327</v>
      </c>
      <c r="E252">
        <v>2503.58</v>
      </c>
      <c r="F252">
        <v>3122.71</v>
      </c>
      <c r="H252" s="6">
        <f t="shared" si="35"/>
        <v>-3.1014163134501782E-4</v>
      </c>
      <c r="I252" s="6">
        <f t="shared" si="36"/>
        <v>1.138523278735093E-3</v>
      </c>
      <c r="J252" s="6">
        <f t="shared" si="45"/>
        <v>1.6810941120870559E-4</v>
      </c>
      <c r="K252" s="6">
        <f t="shared" si="38"/>
        <v>1.4781021168808195E-4</v>
      </c>
      <c r="L252" s="6">
        <f t="shared" si="39"/>
        <v>1.003340193231228E-3</v>
      </c>
      <c r="M252">
        <v>7.0500000000000007E-2</v>
      </c>
      <c r="O252" s="6">
        <f t="shared" si="41"/>
        <v>-4.7825104255372342E-4</v>
      </c>
      <c r="P252" s="6">
        <f t="shared" si="42"/>
        <v>9.7041386752638736E-4</v>
      </c>
      <c r="Q252" s="6">
        <f t="shared" si="43"/>
        <v>-2.0299199520623645E-5</v>
      </c>
      <c r="R252" s="6">
        <f t="shared" si="44"/>
        <v>8.3523078202252243E-4</v>
      </c>
    </row>
    <row r="253" spans="1:18" x14ac:dyDescent="0.35">
      <c r="A253" s="7">
        <v>45384</v>
      </c>
      <c r="B253">
        <v>96.73</v>
      </c>
      <c r="C253">
        <v>11312.9</v>
      </c>
      <c r="D253">
        <v>4.3411</v>
      </c>
      <c r="E253">
        <v>2503.21</v>
      </c>
      <c r="F253">
        <v>3119.58</v>
      </c>
      <c r="H253" s="6">
        <f t="shared" si="35"/>
        <v>-4.1335124522057232E-4</v>
      </c>
      <c r="I253" s="6">
        <f t="shared" si="36"/>
        <v>-7.2118844273142413E-3</v>
      </c>
      <c r="J253" s="6">
        <f t="shared" si="45"/>
        <v>1.6864578262487662E-4</v>
      </c>
      <c r="K253" s="6">
        <f t="shared" si="38"/>
        <v>-2.9236621457450207E-3</v>
      </c>
      <c r="L253" s="6">
        <f t="shared" si="39"/>
        <v>-1.3700998124116515E-3</v>
      </c>
      <c r="M253">
        <v>-0.10650000000000048</v>
      </c>
      <c r="O253" s="6">
        <f t="shared" si="41"/>
        <v>-5.8199702784544893E-4</v>
      </c>
      <c r="P253" s="6">
        <f t="shared" si="42"/>
        <v>-7.3805302099391179E-3</v>
      </c>
      <c r="Q253" s="6">
        <f t="shared" si="43"/>
        <v>-3.0923079283698973E-3</v>
      </c>
      <c r="R253" s="6">
        <f t="shared" si="44"/>
        <v>-1.5387455950365281E-3</v>
      </c>
    </row>
    <row r="254" spans="1:18" x14ac:dyDescent="0.35">
      <c r="A254" s="7">
        <v>45383</v>
      </c>
      <c r="B254">
        <v>96.77</v>
      </c>
      <c r="C254">
        <v>11395.08</v>
      </c>
      <c r="D254">
        <v>4.3197999999999999</v>
      </c>
      <c r="E254">
        <v>2510.5500000000002</v>
      </c>
      <c r="F254">
        <v>3123.86</v>
      </c>
      <c r="H254" s="6">
        <f t="shared" si="35"/>
        <v>8.2738649291558275E-4</v>
      </c>
      <c r="I254" s="6">
        <f t="shared" si="36"/>
        <v>-2.0099789543380764E-3</v>
      </c>
      <c r="J254" s="6">
        <f t="shared" si="45"/>
        <v>1.6783549157217692E-4</v>
      </c>
      <c r="K254" s="6">
        <f t="shared" si="38"/>
        <v>-2.372323685088884E-3</v>
      </c>
      <c r="L254" s="6">
        <f t="shared" si="39"/>
        <v>-7.9897872989056484E-3</v>
      </c>
      <c r="M254">
        <v>-0.53649999999999753</v>
      </c>
      <c r="O254" s="6">
        <f t="shared" si="41"/>
        <v>6.5955100134340583E-4</v>
      </c>
      <c r="P254" s="6">
        <f t="shared" si="42"/>
        <v>-2.1778144459102533E-3</v>
      </c>
      <c r="Q254" s="6">
        <f t="shared" si="43"/>
        <v>-2.5401591766610609E-3</v>
      </c>
      <c r="R254" s="6">
        <f t="shared" si="44"/>
        <v>-8.1576227904778253E-3</v>
      </c>
    </row>
    <row r="255" spans="1:18" x14ac:dyDescent="0.35">
      <c r="A255" s="7">
        <v>45379</v>
      </c>
      <c r="B255">
        <v>96.69</v>
      </c>
      <c r="C255">
        <v>11418.03</v>
      </c>
      <c r="D255">
        <v>4.2125000000000004</v>
      </c>
      <c r="E255">
        <v>2516.52</v>
      </c>
      <c r="F255">
        <v>3149.02</v>
      </c>
      <c r="H255" s="6">
        <f t="shared" si="35"/>
        <v>-1.0341261633928234E-4</v>
      </c>
      <c r="I255" s="6">
        <f t="shared" si="36"/>
        <v>1.1468704378361227E-3</v>
      </c>
      <c r="J255" s="6">
        <f t="shared" si="45"/>
        <v>1.6375109522592801E-4</v>
      </c>
      <c r="K255" s="6">
        <f t="shared" si="38"/>
        <v>9.6257109900155235E-4</v>
      </c>
      <c r="L255" s="6">
        <f t="shared" si="39"/>
        <v>9.2813324433427269E-4</v>
      </c>
      <c r="M255">
        <v>-0.13149999999999995</v>
      </c>
      <c r="O255" s="6">
        <f t="shared" si="41"/>
        <v>-2.6716371156521035E-4</v>
      </c>
      <c r="P255" s="6">
        <f t="shared" si="42"/>
        <v>9.8311934261019474E-4</v>
      </c>
      <c r="Q255" s="6">
        <f t="shared" si="43"/>
        <v>7.9882000377562434E-4</v>
      </c>
      <c r="R255" s="6">
        <f t="shared" si="44"/>
        <v>7.6438214910834468E-4</v>
      </c>
    </row>
    <row r="256" spans="1:18" x14ac:dyDescent="0.35">
      <c r="A256" s="7">
        <v>45378</v>
      </c>
      <c r="B256">
        <v>96.7</v>
      </c>
      <c r="C256">
        <v>11404.95</v>
      </c>
      <c r="D256">
        <v>4.1862000000000004</v>
      </c>
      <c r="E256">
        <v>2514.1</v>
      </c>
      <c r="F256">
        <v>3146.1</v>
      </c>
      <c r="H256" s="6">
        <f t="shared" si="35"/>
        <v>1.0342331161439233E-4</v>
      </c>
      <c r="I256" s="6">
        <f t="shared" si="36"/>
        <v>8.7510978674174567E-3</v>
      </c>
      <c r="J256" s="6">
        <f t="shared" si="45"/>
        <v>1.6274934120774631E-4</v>
      </c>
      <c r="K256" s="6">
        <f t="shared" si="38"/>
        <v>1.047195467196449E-3</v>
      </c>
      <c r="L256" s="6">
        <f t="shared" si="39"/>
        <v>3.2494555009550119E-3</v>
      </c>
      <c r="M256">
        <v>0.1739999999999986</v>
      </c>
      <c r="O256" s="6">
        <f t="shared" si="41"/>
        <v>-5.9326029593353979E-5</v>
      </c>
      <c r="P256" s="6">
        <f t="shared" si="42"/>
        <v>8.5883485262097103E-3</v>
      </c>
      <c r="Q256" s="6">
        <f t="shared" si="43"/>
        <v>8.8444612598870265E-4</v>
      </c>
      <c r="R256" s="6">
        <f t="shared" si="44"/>
        <v>3.0867061597472656E-3</v>
      </c>
    </row>
    <row r="257" spans="1:18" x14ac:dyDescent="0.35">
      <c r="A257" s="7">
        <v>45377</v>
      </c>
      <c r="B257">
        <v>96.69</v>
      </c>
      <c r="C257">
        <v>11306.01</v>
      </c>
      <c r="D257">
        <v>4.2210000000000001</v>
      </c>
      <c r="E257">
        <v>2511.4699999999998</v>
      </c>
      <c r="F257">
        <v>3135.91</v>
      </c>
      <c r="H257" s="6">
        <f t="shared" si="35"/>
        <v>-1.0341261633928234E-4</v>
      </c>
      <c r="I257" s="6">
        <f t="shared" si="36"/>
        <v>-2.7986177139358581E-3</v>
      </c>
      <c r="J257" s="6">
        <f t="shared" si="45"/>
        <v>1.6407480218805226E-4</v>
      </c>
      <c r="K257" s="6">
        <f t="shared" si="38"/>
        <v>-4.7757962645322838E-4</v>
      </c>
      <c r="L257" s="6">
        <f t="shared" si="39"/>
        <v>3.0941581019083841E-4</v>
      </c>
      <c r="M257">
        <v>3.5500000000001641E-2</v>
      </c>
      <c r="O257" s="6">
        <f t="shared" si="41"/>
        <v>-2.674874185273346E-4</v>
      </c>
      <c r="P257" s="6">
        <f t="shared" si="42"/>
        <v>-2.9626925161239104E-3</v>
      </c>
      <c r="Q257" s="6">
        <f t="shared" si="43"/>
        <v>-6.4165442864128064E-4</v>
      </c>
      <c r="R257" s="6">
        <f t="shared" si="44"/>
        <v>1.4534100800278615E-4</v>
      </c>
    </row>
    <row r="258" spans="1:18" x14ac:dyDescent="0.35">
      <c r="A258" s="7">
        <v>45376</v>
      </c>
      <c r="B258">
        <v>96.7</v>
      </c>
      <c r="C258">
        <v>11337.74</v>
      </c>
      <c r="D258">
        <v>4.2281000000000004</v>
      </c>
      <c r="E258">
        <v>2512.67</v>
      </c>
      <c r="F258">
        <v>3134.94</v>
      </c>
      <c r="H258" s="6">
        <f t="shared" si="35"/>
        <v>6.2086092715230023E-4</v>
      </c>
      <c r="I258" s="6">
        <f t="shared" si="36"/>
        <v>-3.0556193058863812E-3</v>
      </c>
      <c r="J258" s="6">
        <f t="shared" si="45"/>
        <v>1.6434517255414782E-4</v>
      </c>
      <c r="K258" s="6">
        <f t="shared" si="38"/>
        <v>-5.0120727307434443E-4</v>
      </c>
      <c r="L258" s="6">
        <f t="shared" si="39"/>
        <v>-2.1612296409939669E-3</v>
      </c>
      <c r="M258">
        <v>-0.22950000000000248</v>
      </c>
      <c r="O258" s="6">
        <f t="shared" si="41"/>
        <v>4.5651575459815241E-4</v>
      </c>
      <c r="P258" s="6">
        <f t="shared" si="42"/>
        <v>-3.219964478440529E-3</v>
      </c>
      <c r="Q258" s="6">
        <f t="shared" si="43"/>
        <v>-6.6555244562849225E-4</v>
      </c>
      <c r="R258" s="6">
        <f t="shared" si="44"/>
        <v>-2.3255748135481147E-3</v>
      </c>
    </row>
    <row r="259" spans="1:18" x14ac:dyDescent="0.35">
      <c r="A259" s="7">
        <v>45373</v>
      </c>
      <c r="B259">
        <v>96.64</v>
      </c>
      <c r="C259">
        <v>11372.49</v>
      </c>
      <c r="D259">
        <v>4.1821999999999999</v>
      </c>
      <c r="E259">
        <v>2513.9299999999998</v>
      </c>
      <c r="F259">
        <v>3141.73</v>
      </c>
      <c r="H259" s="6">
        <f t="shared" si="35"/>
        <v>-3.1033412640946167E-4</v>
      </c>
      <c r="I259" s="6">
        <f t="shared" si="36"/>
        <v>-1.3523137297603016E-3</v>
      </c>
      <c r="J259" s="6">
        <f t="shared" si="45"/>
        <v>1.6259696111564637E-4</v>
      </c>
      <c r="K259" s="6">
        <f t="shared" si="38"/>
        <v>5.1738616509378055E-4</v>
      </c>
      <c r="L259" s="6">
        <f t="shared" si="39"/>
        <v>3.4943257133184247E-3</v>
      </c>
      <c r="M259">
        <v>0.35400000000000098</v>
      </c>
      <c r="O259" s="6">
        <f t="shared" si="41"/>
        <v>-4.7293108752510804E-4</v>
      </c>
      <c r="P259" s="6">
        <f t="shared" si="42"/>
        <v>-1.514910690875948E-3</v>
      </c>
      <c r="Q259" s="6">
        <f t="shared" si="43"/>
        <v>3.5478920397813418E-4</v>
      </c>
      <c r="R259" s="6">
        <f t="shared" si="44"/>
        <v>3.3317287522027783E-3</v>
      </c>
    </row>
    <row r="260" spans="1:18" x14ac:dyDescent="0.35">
      <c r="A260" s="7">
        <v>45372</v>
      </c>
      <c r="B260">
        <v>96.67</v>
      </c>
      <c r="C260">
        <v>11387.89</v>
      </c>
      <c r="D260">
        <v>4.2530000000000001</v>
      </c>
      <c r="E260">
        <v>2512.63</v>
      </c>
      <c r="F260">
        <v>3130.79</v>
      </c>
      <c r="H260" s="6">
        <f t="shared" ref="H260:H323" si="46">B260/B261-1</f>
        <v>-9.3013642000827623E-4</v>
      </c>
      <c r="I260" s="6">
        <f t="shared" ref="I260:I323" si="47">C260/C261-1</f>
        <v>3.2596562912687865E-3</v>
      </c>
      <c r="J260" s="6">
        <f t="shared" si="45"/>
        <v>1.6529322789327061E-4</v>
      </c>
      <c r="K260" s="6">
        <f t="shared" ref="K260:K323" si="48">E260/E261-1</f>
        <v>1.5346104481062106E-3</v>
      </c>
      <c r="L260" s="6">
        <f t="shared" ref="L260:L323" si="49">F260/F261-1</f>
        <v>1.5643494673533986E-3</v>
      </c>
      <c r="M260">
        <v>-4.3999999999999595E-2</v>
      </c>
      <c r="O260" s="6">
        <f t="shared" ref="O260:O323" si="50">H260-$J260</f>
        <v>-1.0954296479015468E-3</v>
      </c>
      <c r="P260" s="6">
        <f t="shared" ref="P260:P323" si="51">I260-$J260</f>
        <v>3.0943630633755159E-3</v>
      </c>
      <c r="Q260" s="6">
        <f t="shared" ref="Q260:Q323" si="52">K260-$J260</f>
        <v>1.36931722021294E-3</v>
      </c>
      <c r="R260" s="6">
        <f t="shared" ref="R260:R323" si="53">L260-$J260</f>
        <v>1.399056239460128E-3</v>
      </c>
    </row>
    <row r="261" spans="1:18" x14ac:dyDescent="0.35">
      <c r="A261" s="7">
        <v>45371</v>
      </c>
      <c r="B261">
        <v>96.76</v>
      </c>
      <c r="C261">
        <v>11350.89</v>
      </c>
      <c r="D261">
        <v>4.2442000000000002</v>
      </c>
      <c r="E261">
        <v>2508.7800000000002</v>
      </c>
      <c r="F261">
        <v>3125.9</v>
      </c>
      <c r="H261" s="6">
        <f t="shared" si="46"/>
        <v>0</v>
      </c>
      <c r="I261" s="6">
        <f t="shared" si="47"/>
        <v>9.0370629811995506E-3</v>
      </c>
      <c r="J261" s="6">
        <f t="shared" si="45"/>
        <v>1.649581979625836E-4</v>
      </c>
      <c r="K261" s="6">
        <f t="shared" si="48"/>
        <v>1.3131163963937542E-3</v>
      </c>
      <c r="L261" s="6">
        <f t="shared" si="49"/>
        <v>1.0760470642490194E-3</v>
      </c>
      <c r="M261">
        <v>0.26549999999999851</v>
      </c>
      <c r="O261" s="6">
        <f t="shared" si="50"/>
        <v>-1.649581979625836E-4</v>
      </c>
      <c r="P261" s="6">
        <f t="shared" si="51"/>
        <v>8.8721047832369671E-3</v>
      </c>
      <c r="Q261" s="6">
        <f t="shared" si="52"/>
        <v>1.1481581984311706E-3</v>
      </c>
      <c r="R261" s="6">
        <f t="shared" si="53"/>
        <v>9.1108886628643582E-4</v>
      </c>
    </row>
    <row r="262" spans="1:18" x14ac:dyDescent="0.35">
      <c r="A262" s="7">
        <v>45370</v>
      </c>
      <c r="B262">
        <v>96.76</v>
      </c>
      <c r="C262">
        <v>11249.23</v>
      </c>
      <c r="D262">
        <v>4.2972999999999999</v>
      </c>
      <c r="E262">
        <v>2505.4899999999998</v>
      </c>
      <c r="F262">
        <v>3122.54</v>
      </c>
      <c r="H262" s="6">
        <f t="shared" si="46"/>
        <v>-1.0333781130511532E-4</v>
      </c>
      <c r="I262" s="6">
        <f t="shared" si="47"/>
        <v>5.6490053674043139E-3</v>
      </c>
      <c r="J262" s="6">
        <f t="shared" si="45"/>
        <v>1.6697937132392759E-4</v>
      </c>
      <c r="K262" s="6">
        <f t="shared" si="48"/>
        <v>1.7792598279116056E-3</v>
      </c>
      <c r="L262" s="6">
        <f t="shared" si="49"/>
        <v>1.8641332422122403E-3</v>
      </c>
      <c r="M262">
        <v>0.22149999999999892</v>
      </c>
      <c r="O262" s="6">
        <f t="shared" si="50"/>
        <v>-2.7031718262904292E-4</v>
      </c>
      <c r="P262" s="6">
        <f t="shared" si="51"/>
        <v>5.4820259960803863E-3</v>
      </c>
      <c r="Q262" s="6">
        <f t="shared" si="52"/>
        <v>1.612280456587678E-3</v>
      </c>
      <c r="R262" s="6">
        <f t="shared" si="53"/>
        <v>1.6971538708883127E-3</v>
      </c>
    </row>
    <row r="263" spans="1:18" x14ac:dyDescent="0.35">
      <c r="A263" s="7">
        <v>45369</v>
      </c>
      <c r="B263">
        <v>96.77</v>
      </c>
      <c r="C263">
        <v>11186.04</v>
      </c>
      <c r="D263">
        <v>4.3415999999999997</v>
      </c>
      <c r="E263">
        <v>2501.04</v>
      </c>
      <c r="F263">
        <v>3116.73</v>
      </c>
      <c r="H263" s="6">
        <f t="shared" si="46"/>
        <v>4.1352217512646838E-4</v>
      </c>
      <c r="I263" s="6">
        <f t="shared" si="47"/>
        <v>6.3288918636630331E-3</v>
      </c>
      <c r="J263" s="6">
        <f t="shared" si="45"/>
        <v>1.6866480156241259E-4</v>
      </c>
      <c r="K263" s="6">
        <f t="shared" si="48"/>
        <v>7.9229790401180722E-4</v>
      </c>
      <c r="L263" s="6">
        <f t="shared" si="49"/>
        <v>-2.9188745333008637E-4</v>
      </c>
      <c r="M263">
        <v>-7.9499999999996795E-2</v>
      </c>
      <c r="O263" s="6">
        <f t="shared" si="50"/>
        <v>2.4485737356405579E-4</v>
      </c>
      <c r="P263" s="6">
        <f t="shared" si="51"/>
        <v>6.1602270621006205E-3</v>
      </c>
      <c r="Q263" s="6">
        <f t="shared" si="52"/>
        <v>6.2363310244939463E-4</v>
      </c>
      <c r="R263" s="6">
        <f t="shared" si="53"/>
        <v>-4.6055225489249896E-4</v>
      </c>
    </row>
    <row r="264" spans="1:18" x14ac:dyDescent="0.35">
      <c r="A264" s="7">
        <v>45366</v>
      </c>
      <c r="B264">
        <v>96.73</v>
      </c>
      <c r="C264">
        <v>11115.69</v>
      </c>
      <c r="D264">
        <v>4.3257000000000003</v>
      </c>
      <c r="E264">
        <v>2499.06</v>
      </c>
      <c r="F264">
        <v>3117.64</v>
      </c>
      <c r="H264" s="6">
        <f t="shared" si="46"/>
        <v>-2.0671834625318741E-4</v>
      </c>
      <c r="I264" s="6">
        <f t="shared" si="47"/>
        <v>-6.4498540827773176E-3</v>
      </c>
      <c r="J264" s="6">
        <f t="shared" si="45"/>
        <v>1.6805995488944347E-4</v>
      </c>
      <c r="K264" s="6">
        <f t="shared" si="48"/>
        <v>-1.2069957795114439E-3</v>
      </c>
      <c r="L264" s="6">
        <f t="shared" si="49"/>
        <v>-3.3347441866427019E-4</v>
      </c>
      <c r="M264">
        <v>-0.18600000000000172</v>
      </c>
      <c r="O264" s="6">
        <f t="shared" si="50"/>
        <v>-3.7477830114263089E-4</v>
      </c>
      <c r="P264" s="6">
        <f t="shared" si="51"/>
        <v>-6.6179140376667611E-3</v>
      </c>
      <c r="Q264" s="6">
        <f t="shared" si="52"/>
        <v>-1.3750557344008874E-3</v>
      </c>
      <c r="R264" s="6">
        <f t="shared" si="53"/>
        <v>-5.0153437355371366E-4</v>
      </c>
    </row>
    <row r="265" spans="1:18" x14ac:dyDescent="0.35">
      <c r="A265" s="7">
        <v>45365</v>
      </c>
      <c r="B265">
        <v>96.75</v>
      </c>
      <c r="C265">
        <v>11187.85</v>
      </c>
      <c r="D265">
        <v>4.2885</v>
      </c>
      <c r="E265">
        <v>2502.08</v>
      </c>
      <c r="F265">
        <v>3118.68</v>
      </c>
      <c r="H265" s="6">
        <f t="shared" si="46"/>
        <v>3.1017369727037725E-4</v>
      </c>
      <c r="I265" s="6">
        <f t="shared" si="47"/>
        <v>-2.6254089665069813E-3</v>
      </c>
      <c r="J265" s="6">
        <f t="shared" si="45"/>
        <v>1.6664448313763458E-4</v>
      </c>
      <c r="K265" s="6">
        <f t="shared" si="48"/>
        <v>-2.0381383142084042E-3</v>
      </c>
      <c r="L265" s="6">
        <f t="shared" si="49"/>
        <v>-5.9413767164332443E-3</v>
      </c>
      <c r="M265">
        <v>-0.44950000000000045</v>
      </c>
      <c r="O265" s="6">
        <f t="shared" si="50"/>
        <v>1.4352921413274267E-4</v>
      </c>
      <c r="P265" s="6">
        <f t="shared" si="51"/>
        <v>-2.7920534496446159E-3</v>
      </c>
      <c r="Q265" s="6">
        <f t="shared" si="52"/>
        <v>-2.2047827973460388E-3</v>
      </c>
      <c r="R265" s="6">
        <f t="shared" si="53"/>
        <v>-6.1080211995708789E-3</v>
      </c>
    </row>
    <row r="266" spans="1:18" x14ac:dyDescent="0.35">
      <c r="A266" s="7">
        <v>45364</v>
      </c>
      <c r="B266">
        <v>96.72</v>
      </c>
      <c r="C266">
        <v>11217.3</v>
      </c>
      <c r="D266">
        <v>4.1985999999999999</v>
      </c>
      <c r="E266">
        <v>2507.19</v>
      </c>
      <c r="F266">
        <v>3137.32</v>
      </c>
      <c r="H266" s="6">
        <f t="shared" si="46"/>
        <v>3.1026993484339904E-4</v>
      </c>
      <c r="I266" s="6">
        <f t="shared" si="47"/>
        <v>-1.8828202440547281E-3</v>
      </c>
      <c r="J266" s="6">
        <f t="shared" si="45"/>
        <v>1.6322168246474256E-4</v>
      </c>
      <c r="K266" s="6">
        <f t="shared" si="48"/>
        <v>7.3043394961191943E-4</v>
      </c>
      <c r="L266" s="6">
        <f t="shared" si="49"/>
        <v>-8.5668516979242604E-4</v>
      </c>
      <c r="M266">
        <v>-0.25449999999999751</v>
      </c>
      <c r="O266" s="6">
        <f t="shared" si="50"/>
        <v>1.4704825237865649E-4</v>
      </c>
      <c r="P266" s="6">
        <f t="shared" si="51"/>
        <v>-2.0460419265194707E-3</v>
      </c>
      <c r="Q266" s="6">
        <f t="shared" si="52"/>
        <v>5.6721226714717687E-4</v>
      </c>
      <c r="R266" s="6">
        <f t="shared" si="53"/>
        <v>-1.0199068522571686E-3</v>
      </c>
    </row>
    <row r="267" spans="1:18" x14ac:dyDescent="0.35">
      <c r="A267" s="7">
        <v>45363</v>
      </c>
      <c r="B267">
        <v>96.69</v>
      </c>
      <c r="C267">
        <v>11238.46</v>
      </c>
      <c r="D267">
        <v>4.1477000000000004</v>
      </c>
      <c r="E267">
        <v>2505.36</v>
      </c>
      <c r="F267">
        <v>3140.01</v>
      </c>
      <c r="H267" s="6">
        <f t="shared" si="46"/>
        <v>3.1036623215396908E-4</v>
      </c>
      <c r="I267" s="6">
        <f t="shared" si="47"/>
        <v>1.1233973479364279E-2</v>
      </c>
      <c r="J267" s="6">
        <f t="shared" si="45"/>
        <v>1.6128244089119725E-4</v>
      </c>
      <c r="K267" s="6">
        <f t="shared" si="48"/>
        <v>2.3954390839842077E-4</v>
      </c>
      <c r="L267" s="6">
        <f t="shared" si="49"/>
        <v>-2.4240383271275645E-3</v>
      </c>
      <c r="M267">
        <v>-0.29650000000000176</v>
      </c>
      <c r="O267" s="6">
        <f t="shared" si="50"/>
        <v>1.4908379126277183E-4</v>
      </c>
      <c r="P267" s="6">
        <f t="shared" si="51"/>
        <v>1.1072691038473081E-2</v>
      </c>
      <c r="Q267" s="6">
        <f t="shared" si="52"/>
        <v>7.8261467507223514E-5</v>
      </c>
      <c r="R267" s="6">
        <f t="shared" si="53"/>
        <v>-2.5853207680187618E-3</v>
      </c>
    </row>
    <row r="268" spans="1:18" x14ac:dyDescent="0.35">
      <c r="A268" s="7">
        <v>45362</v>
      </c>
      <c r="B268">
        <v>96.66</v>
      </c>
      <c r="C268">
        <v>11113.61</v>
      </c>
      <c r="D268">
        <v>4.0884</v>
      </c>
      <c r="E268">
        <v>2504.7600000000002</v>
      </c>
      <c r="F268">
        <v>3147.64</v>
      </c>
      <c r="H268" s="6">
        <f t="shared" si="46"/>
        <v>7.2471270317842063E-4</v>
      </c>
      <c r="I268" s="6">
        <f t="shared" si="47"/>
        <v>-1.1198922890112151E-3</v>
      </c>
      <c r="J268" s="6">
        <f t="shared" si="45"/>
        <v>1.5902197641559646E-4</v>
      </c>
      <c r="K268" s="6">
        <f t="shared" si="48"/>
        <v>-1.6765262376339241E-4</v>
      </c>
      <c r="L268" s="6">
        <f t="shared" si="49"/>
        <v>-3.9379080816048795E-4</v>
      </c>
      <c r="M268">
        <v>-0.20900000000000141</v>
      </c>
      <c r="O268" s="6">
        <f t="shared" si="50"/>
        <v>5.6569072676282417E-4</v>
      </c>
      <c r="P268" s="6">
        <f t="shared" si="51"/>
        <v>-1.2789142654268115E-3</v>
      </c>
      <c r="Q268" s="6">
        <f t="shared" si="52"/>
        <v>-3.2667460017898886E-4</v>
      </c>
      <c r="R268" s="6">
        <f t="shared" si="53"/>
        <v>-5.528127845760844E-4</v>
      </c>
    </row>
    <row r="269" spans="1:18" x14ac:dyDescent="0.35">
      <c r="A269" s="7">
        <v>45359</v>
      </c>
      <c r="B269">
        <v>96.59</v>
      </c>
      <c r="C269">
        <v>11126.07</v>
      </c>
      <c r="D269">
        <v>4.0465999999999998</v>
      </c>
      <c r="E269">
        <v>2505.1799999999998</v>
      </c>
      <c r="F269">
        <v>3148.88</v>
      </c>
      <c r="H269" s="6">
        <f t="shared" si="46"/>
        <v>1.03541105819005E-4</v>
      </c>
      <c r="I269" s="6">
        <f t="shared" si="47"/>
        <v>-6.4580712048785127E-3</v>
      </c>
      <c r="J269" s="6">
        <f t="shared" si="45"/>
        <v>1.5742782585603798E-4</v>
      </c>
      <c r="K269" s="6">
        <f t="shared" si="48"/>
        <v>1.1389385093092397E-3</v>
      </c>
      <c r="L269" s="6">
        <f t="shared" si="49"/>
        <v>1.1382062124438708E-3</v>
      </c>
      <c r="M269">
        <v>0.13250000000000206</v>
      </c>
      <c r="O269" s="6">
        <f t="shared" si="50"/>
        <v>-5.3886720037032987E-5</v>
      </c>
      <c r="P269" s="6">
        <f t="shared" si="51"/>
        <v>-6.6154990307345507E-3</v>
      </c>
      <c r="Q269" s="6">
        <f t="shared" si="52"/>
        <v>9.8151068345320169E-4</v>
      </c>
      <c r="R269" s="6">
        <f t="shared" si="53"/>
        <v>9.8077838658783278E-4</v>
      </c>
    </row>
    <row r="270" spans="1:18" x14ac:dyDescent="0.35">
      <c r="A270" s="7">
        <v>45358</v>
      </c>
      <c r="B270">
        <v>96.58</v>
      </c>
      <c r="C270">
        <v>11198.39</v>
      </c>
      <c r="D270">
        <v>4.0731000000000002</v>
      </c>
      <c r="E270">
        <v>2502.33</v>
      </c>
      <c r="F270">
        <v>3145.3</v>
      </c>
      <c r="H270" s="6">
        <f t="shared" si="46"/>
        <v>3.1071983428265781E-4</v>
      </c>
      <c r="I270" s="6">
        <f t="shared" si="47"/>
        <v>1.0443350642671101E-2</v>
      </c>
      <c r="J270" s="6">
        <f t="shared" si="45"/>
        <v>1.5843854554087322E-4</v>
      </c>
      <c r="K270" s="6">
        <f t="shared" si="48"/>
        <v>1.544945506650075E-3</v>
      </c>
      <c r="L270" s="6">
        <f t="shared" si="49"/>
        <v>1.5316081248468727E-3</v>
      </c>
      <c r="M270">
        <v>0.21849999999999703</v>
      </c>
      <c r="O270" s="6">
        <f t="shared" si="50"/>
        <v>1.5228128874178459E-4</v>
      </c>
      <c r="P270" s="6">
        <f t="shared" si="51"/>
        <v>1.0284912097130228E-2</v>
      </c>
      <c r="Q270" s="6">
        <f t="shared" si="52"/>
        <v>1.3865069611092018E-3</v>
      </c>
      <c r="R270" s="6">
        <f t="shared" si="53"/>
        <v>1.3731695793059995E-3</v>
      </c>
    </row>
    <row r="271" spans="1:18" x14ac:dyDescent="0.35">
      <c r="A271" s="7">
        <v>45357</v>
      </c>
      <c r="B271">
        <v>96.55</v>
      </c>
      <c r="C271">
        <v>11082.65</v>
      </c>
      <c r="D271">
        <v>4.1167999999999996</v>
      </c>
      <c r="E271">
        <v>2498.4699999999998</v>
      </c>
      <c r="F271">
        <v>3140.49</v>
      </c>
      <c r="H271" s="6">
        <f t="shared" si="46"/>
        <v>3.1081641110652924E-4</v>
      </c>
      <c r="I271" s="6">
        <f t="shared" si="47"/>
        <v>5.2144367972890571E-3</v>
      </c>
      <c r="J271" s="6">
        <f t="shared" si="45"/>
        <v>1.60104719747034E-4</v>
      </c>
      <c r="K271" s="6">
        <f t="shared" si="48"/>
        <v>1.1981662846425323E-3</v>
      </c>
      <c r="L271" s="6">
        <f t="shared" si="49"/>
        <v>2.345889427219916E-3</v>
      </c>
      <c r="M271">
        <v>0.14000000000000234</v>
      </c>
      <c r="O271" s="6">
        <f t="shared" si="50"/>
        <v>1.5071169135949525E-4</v>
      </c>
      <c r="P271" s="6">
        <f t="shared" si="51"/>
        <v>5.0543320775420231E-3</v>
      </c>
      <c r="Q271" s="6">
        <f t="shared" si="52"/>
        <v>1.0380615648954983E-3</v>
      </c>
      <c r="R271" s="6">
        <f t="shared" si="53"/>
        <v>2.185784707472882E-3</v>
      </c>
    </row>
    <row r="272" spans="1:18" x14ac:dyDescent="0.35">
      <c r="A272" s="7">
        <v>45356</v>
      </c>
      <c r="B272">
        <v>96.52</v>
      </c>
      <c r="C272">
        <v>11025.16</v>
      </c>
      <c r="D272">
        <v>4.1448</v>
      </c>
      <c r="E272">
        <v>2495.48</v>
      </c>
      <c r="F272">
        <v>3133.14</v>
      </c>
      <c r="H272" s="6">
        <f t="shared" si="46"/>
        <v>2.0725388601028349E-4</v>
      </c>
      <c r="I272" s="6">
        <f t="shared" si="47"/>
        <v>-1.0169296750080603E-2</v>
      </c>
      <c r="J272" s="6">
        <f t="shared" si="45"/>
        <v>1.6117192522768775E-4</v>
      </c>
      <c r="K272" s="6">
        <f t="shared" si="48"/>
        <v>5.6935278221059704E-4</v>
      </c>
      <c r="L272" s="6">
        <f t="shared" si="49"/>
        <v>4.2405069377000615E-3</v>
      </c>
      <c r="M272">
        <v>0.2884999999999982</v>
      </c>
      <c r="O272" s="6">
        <f t="shared" si="50"/>
        <v>4.6081960782595743E-5</v>
      </c>
      <c r="P272" s="6">
        <f t="shared" si="51"/>
        <v>-1.0330468675308291E-2</v>
      </c>
      <c r="Q272" s="6">
        <f t="shared" si="52"/>
        <v>4.0818085698290929E-4</v>
      </c>
      <c r="R272" s="6">
        <f t="shared" si="53"/>
        <v>4.0793350124723737E-3</v>
      </c>
    </row>
    <row r="273" spans="1:18" x14ac:dyDescent="0.35">
      <c r="A273" s="7">
        <v>45355</v>
      </c>
      <c r="B273">
        <v>96.5</v>
      </c>
      <c r="C273">
        <v>11138.43</v>
      </c>
      <c r="D273">
        <v>4.2024999999999997</v>
      </c>
      <c r="E273">
        <v>2494.06</v>
      </c>
      <c r="F273">
        <v>3119.91</v>
      </c>
      <c r="H273" s="6">
        <f t="shared" si="46"/>
        <v>7.259151716270118E-4</v>
      </c>
      <c r="I273" s="6">
        <f t="shared" si="47"/>
        <v>-1.1577084009634087E-3</v>
      </c>
      <c r="J273" s="6">
        <f t="shared" si="45"/>
        <v>1.6337022983514693E-4</v>
      </c>
      <c r="K273" s="6">
        <f t="shared" si="48"/>
        <v>1.015440311776139E-3</v>
      </c>
      <c r="L273" s="6">
        <f t="shared" si="49"/>
        <v>-9.1905289517679734E-4</v>
      </c>
      <c r="M273">
        <v>-0.22699999999999942</v>
      </c>
      <c r="O273" s="6">
        <f t="shared" si="50"/>
        <v>5.6254494179186487E-4</v>
      </c>
      <c r="P273" s="6">
        <f t="shared" si="51"/>
        <v>-1.3210786307985556E-3</v>
      </c>
      <c r="Q273" s="6">
        <f t="shared" si="52"/>
        <v>8.520700819409921E-4</v>
      </c>
      <c r="R273" s="6">
        <f t="shared" si="53"/>
        <v>-1.0824231250119443E-3</v>
      </c>
    </row>
    <row r="274" spans="1:18" x14ac:dyDescent="0.35">
      <c r="A274" s="7">
        <v>45352</v>
      </c>
      <c r="B274">
        <v>96.43</v>
      </c>
      <c r="C274">
        <v>11151.34</v>
      </c>
      <c r="D274">
        <v>4.1570999999999998</v>
      </c>
      <c r="E274">
        <v>2491.5300000000002</v>
      </c>
      <c r="F274">
        <v>3122.78</v>
      </c>
      <c r="H274" s="6">
        <f t="shared" si="46"/>
        <v>-2.0736132711240973E-4</v>
      </c>
      <c r="I274" s="6">
        <f t="shared" si="47"/>
        <v>8.0662730708698227E-3</v>
      </c>
      <c r="J274" s="6">
        <f t="shared" si="45"/>
        <v>1.6164064300738801E-4</v>
      </c>
      <c r="K274" s="6">
        <f t="shared" si="48"/>
        <v>1.7852188702460747E-3</v>
      </c>
      <c r="L274" s="6">
        <f t="shared" si="49"/>
        <v>3.8575534110416587E-3</v>
      </c>
      <c r="M274">
        <v>0.43800000000000061</v>
      </c>
      <c r="O274" s="6">
        <f t="shared" si="50"/>
        <v>-3.6900197011979774E-4</v>
      </c>
      <c r="P274" s="6">
        <f t="shared" si="51"/>
        <v>7.9046324278624347E-3</v>
      </c>
      <c r="Q274" s="6">
        <f t="shared" si="52"/>
        <v>1.6235782272386867E-3</v>
      </c>
      <c r="R274" s="6">
        <f t="shared" si="53"/>
        <v>3.6959127680342707E-3</v>
      </c>
    </row>
    <row r="275" spans="1:18" x14ac:dyDescent="0.35">
      <c r="A275" s="7">
        <v>45351</v>
      </c>
      <c r="B275">
        <v>96.45</v>
      </c>
      <c r="C275">
        <v>11062.11</v>
      </c>
      <c r="D275">
        <v>4.2446999999999999</v>
      </c>
      <c r="E275">
        <v>2487.09</v>
      </c>
      <c r="F275">
        <v>3110.78</v>
      </c>
      <c r="H275" s="6">
        <f t="shared" si="46"/>
        <v>-1.0366991499055622E-4</v>
      </c>
      <c r="I275" s="6">
        <f t="shared" si="47"/>
        <v>5.4452745814472792E-3</v>
      </c>
      <c r="J275" s="6">
        <f t="shared" si="45"/>
        <v>1.6497723450892288E-4</v>
      </c>
      <c r="K275" s="6">
        <f t="shared" si="48"/>
        <v>8.0882708001350778E-4</v>
      </c>
      <c r="L275" s="6">
        <f t="shared" si="49"/>
        <v>1.1489406895575094E-3</v>
      </c>
      <c r="M275">
        <v>7.9000000000002402E-2</v>
      </c>
      <c r="O275" s="6">
        <f t="shared" si="50"/>
        <v>-2.686471494994791E-4</v>
      </c>
      <c r="P275" s="6">
        <f t="shared" si="51"/>
        <v>5.2802973469383563E-3</v>
      </c>
      <c r="Q275" s="6">
        <f t="shared" si="52"/>
        <v>6.4384984550458491E-4</v>
      </c>
      <c r="R275" s="6">
        <f t="shared" si="53"/>
        <v>9.8396345504858651E-4</v>
      </c>
    </row>
    <row r="276" spans="1:18" x14ac:dyDescent="0.35">
      <c r="A276" s="7">
        <v>45350</v>
      </c>
      <c r="B276">
        <v>96.46</v>
      </c>
      <c r="C276">
        <v>11002.2</v>
      </c>
      <c r="D276">
        <v>4.2605000000000004</v>
      </c>
      <c r="E276">
        <v>2485.08</v>
      </c>
      <c r="F276">
        <v>3107.21</v>
      </c>
      <c r="H276" s="6">
        <f t="shared" si="46"/>
        <v>1.0368066355614936E-4</v>
      </c>
      <c r="I276" s="6">
        <f t="shared" si="47"/>
        <v>-1.5645078152791703E-3</v>
      </c>
      <c r="J276" s="6">
        <f t="shared" si="45"/>
        <v>1.6557874253364524E-4</v>
      </c>
      <c r="K276" s="6">
        <f t="shared" si="48"/>
        <v>-4.6254771280218598E-4</v>
      </c>
      <c r="L276" s="6">
        <f t="shared" si="49"/>
        <v>1.1373595216002119E-3</v>
      </c>
      <c r="M276">
        <v>0.25449999999999751</v>
      </c>
      <c r="O276" s="6">
        <f t="shared" si="50"/>
        <v>-6.1898078977495885E-5</v>
      </c>
      <c r="P276" s="6">
        <f t="shared" si="51"/>
        <v>-1.7300865578128155E-3</v>
      </c>
      <c r="Q276" s="6">
        <f t="shared" si="52"/>
        <v>-6.2812645533583122E-4</v>
      </c>
      <c r="R276" s="6">
        <f t="shared" si="53"/>
        <v>9.7178077906656668E-4</v>
      </c>
    </row>
    <row r="277" spans="1:18" x14ac:dyDescent="0.35">
      <c r="A277" s="7">
        <v>45349</v>
      </c>
      <c r="B277">
        <v>96.45</v>
      </c>
      <c r="C277">
        <v>11019.44</v>
      </c>
      <c r="D277">
        <v>4.3113999999999999</v>
      </c>
      <c r="E277">
        <v>2486.23</v>
      </c>
      <c r="F277">
        <v>3103.68</v>
      </c>
      <c r="H277" s="6">
        <f t="shared" si="46"/>
        <v>4.1489472046474241E-4</v>
      </c>
      <c r="I277" s="6">
        <f t="shared" si="47"/>
        <v>1.7217399209126238E-3</v>
      </c>
      <c r="J277" s="6">
        <f t="shared" si="45"/>
        <v>1.6751589486241336E-4</v>
      </c>
      <c r="K277" s="6">
        <f t="shared" si="48"/>
        <v>-4.100914664790789E-4</v>
      </c>
      <c r="L277" s="6">
        <f t="shared" si="49"/>
        <v>-1.5216782856830591E-3</v>
      </c>
      <c r="M277">
        <v>3.9999999999995595E-3</v>
      </c>
      <c r="O277" s="6">
        <f t="shared" si="50"/>
        <v>2.4737882560232904E-4</v>
      </c>
      <c r="P277" s="6">
        <f t="shared" si="51"/>
        <v>1.5542240260502105E-3</v>
      </c>
      <c r="Q277" s="6">
        <f t="shared" si="52"/>
        <v>-5.7760736134149226E-4</v>
      </c>
      <c r="R277" s="6">
        <f t="shared" si="53"/>
        <v>-1.6891941805454724E-3</v>
      </c>
    </row>
    <row r="278" spans="1:18" x14ac:dyDescent="0.35">
      <c r="A278" s="7">
        <v>45348</v>
      </c>
      <c r="B278">
        <v>96.41</v>
      </c>
      <c r="C278">
        <v>11000.5</v>
      </c>
      <c r="D278">
        <v>4.3121999999999998</v>
      </c>
      <c r="E278">
        <v>2487.25</v>
      </c>
      <c r="F278">
        <v>3108.41</v>
      </c>
      <c r="H278" s="6">
        <f t="shared" si="46"/>
        <v>3.1126789790403286E-4</v>
      </c>
      <c r="I278" s="6">
        <f t="shared" si="47"/>
        <v>-3.7493547306169939E-3</v>
      </c>
      <c r="J278" s="6">
        <f t="shared" si="45"/>
        <v>1.6754633374871375E-4</v>
      </c>
      <c r="K278" s="6">
        <f t="shared" si="48"/>
        <v>2.9358299953341493E-4</v>
      </c>
      <c r="L278" s="6">
        <f t="shared" si="49"/>
        <v>-2.0514960832157536E-3</v>
      </c>
      <c r="M278">
        <v>-0.16150000000000109</v>
      </c>
      <c r="O278" s="6">
        <f t="shared" si="50"/>
        <v>1.4372156415531911E-4</v>
      </c>
      <c r="P278" s="6">
        <f t="shared" si="51"/>
        <v>-3.9169010643657076E-3</v>
      </c>
      <c r="Q278" s="6">
        <f t="shared" si="52"/>
        <v>1.2603666578470119E-4</v>
      </c>
      <c r="R278" s="6">
        <f t="shared" si="53"/>
        <v>-2.2190424169644674E-3</v>
      </c>
    </row>
    <row r="279" spans="1:18" x14ac:dyDescent="0.35">
      <c r="A279" s="7">
        <v>45345</v>
      </c>
      <c r="B279">
        <v>96.38</v>
      </c>
      <c r="C279">
        <v>11041.9</v>
      </c>
      <c r="D279">
        <v>4.2798999999999996</v>
      </c>
      <c r="E279">
        <v>2486.52</v>
      </c>
      <c r="F279">
        <v>3114.8</v>
      </c>
      <c r="H279" s="6">
        <f t="shared" si="46"/>
        <v>0</v>
      </c>
      <c r="I279" s="6">
        <f t="shared" si="47"/>
        <v>3.696382075446536E-4</v>
      </c>
      <c r="J279" s="6">
        <f t="shared" si="45"/>
        <v>1.6631717885151609E-4</v>
      </c>
      <c r="K279" s="6">
        <f t="shared" si="48"/>
        <v>1.3168227121715947E-3</v>
      </c>
      <c r="L279" s="6">
        <f t="shared" si="49"/>
        <v>2.7654279652695735E-3</v>
      </c>
      <c r="M279">
        <v>0.23950000000000138</v>
      </c>
      <c r="O279" s="6">
        <f t="shared" si="50"/>
        <v>-1.6631717885151609E-4</v>
      </c>
      <c r="P279" s="6">
        <f t="shared" si="51"/>
        <v>2.0332102869313751E-4</v>
      </c>
      <c r="Q279" s="6">
        <f t="shared" si="52"/>
        <v>1.1505055333200787E-3</v>
      </c>
      <c r="R279" s="6">
        <f t="shared" si="53"/>
        <v>2.5991107864180574E-3</v>
      </c>
    </row>
    <row r="280" spans="1:18" x14ac:dyDescent="0.35">
      <c r="A280" s="7">
        <v>45344</v>
      </c>
      <c r="B280">
        <v>96.38</v>
      </c>
      <c r="C280">
        <v>11037.82</v>
      </c>
      <c r="D280">
        <v>4.3277999999999999</v>
      </c>
      <c r="E280">
        <v>2483.25</v>
      </c>
      <c r="F280">
        <v>3106.21</v>
      </c>
      <c r="H280" s="6">
        <f t="shared" si="46"/>
        <v>3.1136481577576092E-4</v>
      </c>
      <c r="I280" s="6">
        <f t="shared" si="47"/>
        <v>2.1176009096182558E-2</v>
      </c>
      <c r="J280" s="6">
        <f t="shared" si="45"/>
        <v>1.6813984556152128E-4</v>
      </c>
      <c r="K280" s="6">
        <f t="shared" si="48"/>
        <v>2.3492086557441727E-3</v>
      </c>
      <c r="L280" s="6">
        <f t="shared" si="49"/>
        <v>1.1280461274176812E-3</v>
      </c>
      <c r="M280">
        <v>-0.11699999999999822</v>
      </c>
      <c r="O280" s="6">
        <f t="shared" si="50"/>
        <v>1.4322497021423963E-4</v>
      </c>
      <c r="P280" s="6">
        <f t="shared" si="51"/>
        <v>2.1007869250621036E-2</v>
      </c>
      <c r="Q280" s="6">
        <f t="shared" si="52"/>
        <v>2.1810688101826514E-3</v>
      </c>
      <c r="R280" s="6">
        <f t="shared" si="53"/>
        <v>9.5990628185615989E-4</v>
      </c>
    </row>
    <row r="281" spans="1:18" x14ac:dyDescent="0.35">
      <c r="A281" s="7">
        <v>45343</v>
      </c>
      <c r="B281">
        <v>96.35</v>
      </c>
      <c r="C281">
        <v>10808.93</v>
      </c>
      <c r="D281">
        <v>4.3044000000000002</v>
      </c>
      <c r="E281">
        <v>2477.4299999999998</v>
      </c>
      <c r="F281">
        <v>3102.71</v>
      </c>
      <c r="H281" s="6">
        <f t="shared" si="46"/>
        <v>1.0379904504875803E-4</v>
      </c>
      <c r="I281" s="6">
        <f t="shared" si="47"/>
        <v>1.3089635750547224E-3</v>
      </c>
      <c r="J281" s="6">
        <f t="shared" si="45"/>
        <v>1.6724954468849695E-4</v>
      </c>
      <c r="K281" s="6">
        <f t="shared" si="48"/>
        <v>-4.0751440422215346E-4</v>
      </c>
      <c r="L281" s="6">
        <f t="shared" si="49"/>
        <v>-2.0520473836396214E-3</v>
      </c>
      <c r="M281">
        <v>-0.25949999999999918</v>
      </c>
      <c r="O281" s="6">
        <f t="shared" si="50"/>
        <v>-6.3450499639738922E-5</v>
      </c>
      <c r="P281" s="6">
        <f t="shared" si="51"/>
        <v>1.1417140303662254E-3</v>
      </c>
      <c r="Q281" s="6">
        <f t="shared" si="52"/>
        <v>-5.7476394891065041E-4</v>
      </c>
      <c r="R281" s="6">
        <f t="shared" si="53"/>
        <v>-2.2192969283281183E-3</v>
      </c>
    </row>
    <row r="282" spans="1:18" x14ac:dyDescent="0.35">
      <c r="A282" s="7">
        <v>45342</v>
      </c>
      <c r="B282">
        <v>96.34</v>
      </c>
      <c r="C282">
        <v>10794.8</v>
      </c>
      <c r="D282">
        <v>4.2525000000000004</v>
      </c>
      <c r="E282">
        <v>2478.44</v>
      </c>
      <c r="F282">
        <v>3109.09</v>
      </c>
      <c r="H282" s="6">
        <f t="shared" si="46"/>
        <v>5.1926472115471078E-4</v>
      </c>
      <c r="I282" s="6">
        <f t="shared" si="47"/>
        <v>-5.9698166512118789E-3</v>
      </c>
      <c r="J282" s="6">
        <f t="shared" si="45"/>
        <v>1.652741928566126E-4</v>
      </c>
      <c r="K282" s="6">
        <f t="shared" si="48"/>
        <v>9.1673834995176229E-4</v>
      </c>
      <c r="L282" s="6">
        <f t="shared" si="49"/>
        <v>2.0594965675058141E-3</v>
      </c>
      <c r="M282">
        <v>0.10649999999999604</v>
      </c>
      <c r="O282" s="6">
        <f t="shared" si="50"/>
        <v>3.5399052829809818E-4</v>
      </c>
      <c r="P282" s="6">
        <f t="shared" si="51"/>
        <v>-6.1350908440684915E-3</v>
      </c>
      <c r="Q282" s="6">
        <f t="shared" si="52"/>
        <v>7.5146415709514969E-4</v>
      </c>
      <c r="R282" s="6">
        <f t="shared" si="53"/>
        <v>1.8942223746492015E-3</v>
      </c>
    </row>
    <row r="283" spans="1:18" x14ac:dyDescent="0.35">
      <c r="A283" s="7">
        <v>45338</v>
      </c>
      <c r="B283">
        <v>96.29</v>
      </c>
      <c r="C283">
        <v>10859.63</v>
      </c>
      <c r="D283">
        <v>4.2737999999999996</v>
      </c>
      <c r="E283">
        <v>2476.17</v>
      </c>
      <c r="F283">
        <v>3102.7</v>
      </c>
      <c r="H283" s="6">
        <f t="shared" si="46"/>
        <v>4.155844155844246E-4</v>
      </c>
      <c r="I283" s="6">
        <f t="shared" si="47"/>
        <v>-4.6451475714255341E-3</v>
      </c>
      <c r="J283" s="6">
        <f t="shared" si="45"/>
        <v>1.6608500486148259E-4</v>
      </c>
      <c r="K283" s="6">
        <f t="shared" si="48"/>
        <v>-1.0771167158832862E-3</v>
      </c>
      <c r="L283" s="6">
        <f t="shared" si="49"/>
        <v>-2.7448862832825105E-3</v>
      </c>
      <c r="M283">
        <v>-0.29549999999999965</v>
      </c>
      <c r="O283" s="6">
        <f t="shared" si="50"/>
        <v>2.4949941072294202E-4</v>
      </c>
      <c r="P283" s="6">
        <f t="shared" si="51"/>
        <v>-4.8112325762870167E-3</v>
      </c>
      <c r="Q283" s="6">
        <f t="shared" si="52"/>
        <v>-1.2432017207447688E-3</v>
      </c>
      <c r="R283" s="6">
        <f t="shared" si="53"/>
        <v>-2.9109712881439931E-3</v>
      </c>
    </row>
    <row r="284" spans="1:18" x14ac:dyDescent="0.35">
      <c r="A284" s="7">
        <v>45337</v>
      </c>
      <c r="B284">
        <v>96.25</v>
      </c>
      <c r="C284">
        <v>10910.31</v>
      </c>
      <c r="D284">
        <v>4.2146999999999997</v>
      </c>
      <c r="E284">
        <v>2478.84</v>
      </c>
      <c r="F284">
        <v>3111.24</v>
      </c>
      <c r="H284" s="6">
        <f t="shared" si="46"/>
        <v>3.1178549158172864E-4</v>
      </c>
      <c r="I284" s="6">
        <f t="shared" si="47"/>
        <v>6.0481045153770729E-3</v>
      </c>
      <c r="J284" s="6">
        <f t="shared" si="45"/>
        <v>1.6383488072668762E-4</v>
      </c>
      <c r="K284" s="6">
        <f t="shared" si="48"/>
        <v>1.7781801134801878E-3</v>
      </c>
      <c r="L284" s="6">
        <f t="shared" si="49"/>
        <v>2.9496242855622246E-3</v>
      </c>
      <c r="M284">
        <v>0.12399999999999967</v>
      </c>
      <c r="O284" s="6">
        <f t="shared" si="50"/>
        <v>1.4795061085504102E-4</v>
      </c>
      <c r="P284" s="6">
        <f t="shared" si="51"/>
        <v>5.8842696346503853E-3</v>
      </c>
      <c r="Q284" s="6">
        <f t="shared" si="52"/>
        <v>1.6143452327535002E-3</v>
      </c>
      <c r="R284" s="6">
        <f t="shared" si="53"/>
        <v>2.7857894048355369E-3</v>
      </c>
    </row>
    <row r="285" spans="1:18" x14ac:dyDescent="0.35">
      <c r="A285" s="7">
        <v>45336</v>
      </c>
      <c r="B285">
        <v>96.22</v>
      </c>
      <c r="C285">
        <v>10844.72</v>
      </c>
      <c r="D285">
        <v>4.2394999999999996</v>
      </c>
      <c r="E285">
        <v>2474.44</v>
      </c>
      <c r="F285">
        <v>3102.09</v>
      </c>
      <c r="H285" s="6">
        <f t="shared" si="46"/>
        <v>1.0393929944907399E-4</v>
      </c>
      <c r="I285" s="6">
        <f t="shared" si="47"/>
        <v>9.7683292348746953E-3</v>
      </c>
      <c r="J285" s="6">
        <f t="shared" si="45"/>
        <v>1.6477924998170579E-4</v>
      </c>
      <c r="K285" s="6">
        <f t="shared" si="48"/>
        <v>1.0518480160528476E-3</v>
      </c>
      <c r="L285" s="6">
        <f t="shared" si="49"/>
        <v>3.4936871015014415E-3</v>
      </c>
      <c r="M285">
        <v>0.3815000000000035</v>
      </c>
      <c r="O285" s="6">
        <f t="shared" si="50"/>
        <v>-6.0839950532631804E-5</v>
      </c>
      <c r="P285" s="6">
        <f t="shared" si="51"/>
        <v>9.6035499848929895E-3</v>
      </c>
      <c r="Q285" s="6">
        <f t="shared" si="52"/>
        <v>8.8706876607114182E-4</v>
      </c>
      <c r="R285" s="6">
        <f t="shared" si="53"/>
        <v>3.3289078515197357E-3</v>
      </c>
    </row>
    <row r="286" spans="1:18" x14ac:dyDescent="0.35">
      <c r="A286" s="7">
        <v>45335</v>
      </c>
      <c r="B286">
        <v>96.21</v>
      </c>
      <c r="C286">
        <v>10739.81</v>
      </c>
      <c r="D286">
        <v>4.3158000000000003</v>
      </c>
      <c r="E286">
        <v>2471.84</v>
      </c>
      <c r="F286">
        <v>3091.29</v>
      </c>
      <c r="H286" s="6">
        <f t="shared" si="46"/>
        <v>-4.1558441558453563E-4</v>
      </c>
      <c r="I286" s="6">
        <f t="shared" si="47"/>
        <v>-1.3556943295053636E-2</v>
      </c>
      <c r="J286" s="6">
        <f t="shared" si="45"/>
        <v>1.6768330585970048E-4</v>
      </c>
      <c r="K286" s="6">
        <f t="shared" si="48"/>
        <v>-5.2677540212399121E-3</v>
      </c>
      <c r="L286" s="6">
        <f t="shared" si="49"/>
        <v>-8.8016314280766617E-3</v>
      </c>
      <c r="M286">
        <v>-0.89550000000000018</v>
      </c>
      <c r="O286" s="6">
        <f t="shared" si="50"/>
        <v>-5.8326772144423611E-4</v>
      </c>
      <c r="P286" s="6">
        <f t="shared" si="51"/>
        <v>-1.3724626600913337E-2</v>
      </c>
      <c r="Q286" s="6">
        <f t="shared" si="52"/>
        <v>-5.4354373270996126E-3</v>
      </c>
      <c r="R286" s="6">
        <f t="shared" si="53"/>
        <v>-8.9693147339363621E-3</v>
      </c>
    </row>
    <row r="287" spans="1:18" x14ac:dyDescent="0.35">
      <c r="A287" s="7">
        <v>45334</v>
      </c>
      <c r="B287">
        <v>96.25</v>
      </c>
      <c r="C287">
        <v>10887.41</v>
      </c>
      <c r="D287">
        <v>4.1367000000000003</v>
      </c>
      <c r="E287">
        <v>2484.9299999999998</v>
      </c>
      <c r="F287">
        <v>3118.74</v>
      </c>
      <c r="H287" s="6">
        <f t="shared" si="46"/>
        <v>2.0783539436752818E-4</v>
      </c>
      <c r="I287" s="6">
        <f t="shared" si="47"/>
        <v>-9.3598504626246637E-4</v>
      </c>
      <c r="J287" s="6">
        <f t="shared" si="45"/>
        <v>1.6086322730957114E-4</v>
      </c>
      <c r="K287" s="6">
        <f t="shared" si="48"/>
        <v>3.3412503522400883E-4</v>
      </c>
      <c r="L287" s="6">
        <f t="shared" si="49"/>
        <v>6.2564369110518214E-4</v>
      </c>
      <c r="M287">
        <v>0</v>
      </c>
      <c r="O287" s="6">
        <f t="shared" si="50"/>
        <v>4.6972167057957037E-5</v>
      </c>
      <c r="P287" s="6">
        <f t="shared" si="51"/>
        <v>-1.0968482735720375E-3</v>
      </c>
      <c r="Q287" s="6">
        <f t="shared" si="52"/>
        <v>1.7326180791443768E-4</v>
      </c>
      <c r="R287" s="6">
        <f t="shared" si="53"/>
        <v>4.64780463795611E-4</v>
      </c>
    </row>
    <row r="288" spans="1:18" x14ac:dyDescent="0.35">
      <c r="A288" s="7">
        <v>45331</v>
      </c>
      <c r="B288">
        <v>96.23</v>
      </c>
      <c r="C288">
        <v>10897.61</v>
      </c>
      <c r="D288">
        <v>4.1367000000000003</v>
      </c>
      <c r="E288">
        <v>2484.1</v>
      </c>
      <c r="F288">
        <v>3116.79</v>
      </c>
      <c r="H288" s="6">
        <f t="shared" si="46"/>
        <v>-1.0390689941797149E-4</v>
      </c>
      <c r="I288" s="6">
        <f t="shared" si="47"/>
        <v>5.8379082843840191E-3</v>
      </c>
      <c r="J288" s="6">
        <f t="shared" si="45"/>
        <v>1.6086322730957114E-4</v>
      </c>
      <c r="K288" s="6">
        <f t="shared" si="48"/>
        <v>9.6707901841486255E-4</v>
      </c>
      <c r="L288" s="6">
        <f t="shared" si="49"/>
        <v>-1.4449107743569334E-3</v>
      </c>
      <c r="M288">
        <v>-9.7499999999999254E-2</v>
      </c>
      <c r="O288" s="6">
        <f t="shared" si="50"/>
        <v>-2.6477012672754263E-4</v>
      </c>
      <c r="P288" s="6">
        <f t="shared" si="51"/>
        <v>5.677045057074448E-3</v>
      </c>
      <c r="Q288" s="6">
        <f t="shared" si="52"/>
        <v>8.062157911052914E-4</v>
      </c>
      <c r="R288" s="6">
        <f t="shared" si="53"/>
        <v>-1.6057740016665045E-3</v>
      </c>
    </row>
    <row r="289" spans="1:18" x14ac:dyDescent="0.35">
      <c r="A289" s="7">
        <v>45330</v>
      </c>
      <c r="B289">
        <v>96.24</v>
      </c>
      <c r="C289">
        <v>10834.36</v>
      </c>
      <c r="D289">
        <v>4.1172000000000004</v>
      </c>
      <c r="E289">
        <v>2481.6999999999998</v>
      </c>
      <c r="F289">
        <v>3121.3</v>
      </c>
      <c r="H289" s="6">
        <f t="shared" si="46"/>
        <v>2.0785699438774508E-4</v>
      </c>
      <c r="I289" s="6">
        <f t="shared" si="47"/>
        <v>6.973429846834911E-4</v>
      </c>
      <c r="J289" s="6">
        <f t="shared" si="45"/>
        <v>1.6011996755227464E-4</v>
      </c>
      <c r="K289" s="6">
        <f t="shared" si="48"/>
        <v>2.3376539627251169E-4</v>
      </c>
      <c r="L289" s="6">
        <f t="shared" si="49"/>
        <v>-3.2508590187386721E-3</v>
      </c>
      <c r="M289">
        <v>-0.23700000000000276</v>
      </c>
      <c r="O289" s="6">
        <f t="shared" si="50"/>
        <v>4.7737026835470431E-5</v>
      </c>
      <c r="P289" s="6">
        <f t="shared" si="51"/>
        <v>5.3722301713121645E-4</v>
      </c>
      <c r="Q289" s="6">
        <f t="shared" si="52"/>
        <v>7.3645428720237049E-5</v>
      </c>
      <c r="R289" s="6">
        <f t="shared" si="53"/>
        <v>-3.4109789862909468E-3</v>
      </c>
    </row>
    <row r="290" spans="1:18" x14ac:dyDescent="0.35">
      <c r="A290" s="7">
        <v>45329</v>
      </c>
      <c r="B290">
        <v>96.22</v>
      </c>
      <c r="C290">
        <v>10826.81</v>
      </c>
      <c r="D290">
        <v>4.0697999999999999</v>
      </c>
      <c r="E290">
        <v>2481.12</v>
      </c>
      <c r="F290">
        <v>3131.48</v>
      </c>
      <c r="H290" s="6">
        <f t="shared" si="46"/>
        <v>0</v>
      </c>
      <c r="I290" s="6">
        <f t="shared" si="47"/>
        <v>8.2546653666313308E-3</v>
      </c>
      <c r="J290" s="6">
        <f t="shared" si="45"/>
        <v>1.5831269630872669E-4</v>
      </c>
      <c r="K290" s="6">
        <f t="shared" si="48"/>
        <v>1.8412636883418099E-3</v>
      </c>
      <c r="L290" s="6">
        <f t="shared" si="49"/>
        <v>-1.8264636412608226E-3</v>
      </c>
      <c r="M290">
        <v>-0.12249999999999872</v>
      </c>
      <c r="O290" s="6">
        <f t="shared" si="50"/>
        <v>-1.5831269630872669E-4</v>
      </c>
      <c r="P290" s="6">
        <f t="shared" si="51"/>
        <v>8.0963526703226041E-3</v>
      </c>
      <c r="Q290" s="6">
        <f t="shared" si="52"/>
        <v>1.6829509920330832E-3</v>
      </c>
      <c r="R290" s="6">
        <f t="shared" si="53"/>
        <v>-1.9847763375695493E-3</v>
      </c>
    </row>
    <row r="291" spans="1:18" x14ac:dyDescent="0.35">
      <c r="A291" s="7">
        <v>45328</v>
      </c>
      <c r="B291">
        <v>96.22</v>
      </c>
      <c r="C291">
        <v>10738.17</v>
      </c>
      <c r="D291">
        <v>4.0453000000000001</v>
      </c>
      <c r="E291">
        <v>2476.56</v>
      </c>
      <c r="F291">
        <v>3137.21</v>
      </c>
      <c r="H291" s="6">
        <f t="shared" si="46"/>
        <v>0</v>
      </c>
      <c r="I291" s="6">
        <f t="shared" si="47"/>
        <v>2.3391900204514648E-3</v>
      </c>
      <c r="J291" s="6">
        <f t="shared" si="45"/>
        <v>1.5737823678363405E-4</v>
      </c>
      <c r="K291" s="6">
        <f t="shared" si="48"/>
        <v>1.8000817115741974E-3</v>
      </c>
      <c r="L291" s="6">
        <f t="shared" si="49"/>
        <v>4.7206218154218771E-3</v>
      </c>
      <c r="M291">
        <v>0.36799999999999944</v>
      </c>
      <c r="O291" s="6">
        <f t="shared" si="50"/>
        <v>-1.5737823678363405E-4</v>
      </c>
      <c r="P291" s="6">
        <f t="shared" si="51"/>
        <v>2.1818117836678308E-3</v>
      </c>
      <c r="Q291" s="6">
        <f t="shared" si="52"/>
        <v>1.6427034747905633E-3</v>
      </c>
      <c r="R291" s="6">
        <f t="shared" si="53"/>
        <v>4.563243578638243E-3</v>
      </c>
    </row>
    <row r="292" spans="1:18" x14ac:dyDescent="0.35">
      <c r="A292" s="7">
        <v>45327</v>
      </c>
      <c r="B292">
        <v>96.22</v>
      </c>
      <c r="C292">
        <v>10713.11</v>
      </c>
      <c r="D292">
        <v>4.1189</v>
      </c>
      <c r="E292">
        <v>2472.11</v>
      </c>
      <c r="F292">
        <v>3122.47</v>
      </c>
      <c r="H292" s="6">
        <f t="shared" si="46"/>
        <v>2.0790020790006913E-4</v>
      </c>
      <c r="I292" s="6">
        <f t="shared" si="47"/>
        <v>-3.1766265788921721E-3</v>
      </c>
      <c r="J292" s="6">
        <f t="shared" si="45"/>
        <v>1.6018477007340159E-4</v>
      </c>
      <c r="K292" s="6">
        <f t="shared" si="48"/>
        <v>-3.4908516307435855E-3</v>
      </c>
      <c r="L292" s="6">
        <f t="shared" si="49"/>
        <v>-7.4004609393626408E-3</v>
      </c>
      <c r="M292">
        <v>-0.68200000000000038</v>
      </c>
      <c r="O292" s="6">
        <f t="shared" si="50"/>
        <v>4.7715437826667539E-5</v>
      </c>
      <c r="P292" s="6">
        <f t="shared" si="51"/>
        <v>-3.3368113489655737E-3</v>
      </c>
      <c r="Q292" s="6">
        <f t="shared" si="52"/>
        <v>-3.6510364008169871E-3</v>
      </c>
      <c r="R292" s="6">
        <f t="shared" si="53"/>
        <v>-7.5606457094360424E-3</v>
      </c>
    </row>
    <row r="293" spans="1:18" x14ac:dyDescent="0.35">
      <c r="A293" s="7">
        <v>45324</v>
      </c>
      <c r="B293">
        <v>96.2</v>
      </c>
      <c r="C293">
        <v>10747.25</v>
      </c>
      <c r="D293">
        <v>3.9824999999999999</v>
      </c>
      <c r="E293">
        <v>2480.77</v>
      </c>
      <c r="F293">
        <v>3145.75</v>
      </c>
      <c r="H293" s="6">
        <f t="shared" si="46"/>
        <v>-2.078569943878561E-4</v>
      </c>
      <c r="I293" s="6">
        <f t="shared" si="47"/>
        <v>1.0731543081347716E-2</v>
      </c>
      <c r="J293" s="6">
        <f t="shared" si="45"/>
        <v>1.5498196784413665E-4</v>
      </c>
      <c r="K293" s="6">
        <f t="shared" si="48"/>
        <v>-1.9632691650072198E-3</v>
      </c>
      <c r="L293" s="6">
        <f t="shared" si="49"/>
        <v>-8.6599458595815193E-3</v>
      </c>
      <c r="M293">
        <v>-0.8484999999999987</v>
      </c>
      <c r="O293" s="6">
        <f t="shared" si="50"/>
        <v>-3.6283896223199275E-4</v>
      </c>
      <c r="P293" s="6">
        <f t="shared" si="51"/>
        <v>1.057656111350358E-2</v>
      </c>
      <c r="Q293" s="6">
        <f t="shared" si="52"/>
        <v>-2.1182511328513565E-3</v>
      </c>
      <c r="R293" s="6">
        <f t="shared" si="53"/>
        <v>-8.8149278274256559E-3</v>
      </c>
    </row>
    <row r="294" spans="1:18" x14ac:dyDescent="0.35">
      <c r="A294" s="7">
        <v>45323</v>
      </c>
      <c r="B294">
        <v>96.22</v>
      </c>
      <c r="C294">
        <v>10633.14</v>
      </c>
      <c r="D294">
        <v>3.8128000000000002</v>
      </c>
      <c r="E294">
        <v>2485.65</v>
      </c>
      <c r="F294">
        <v>3173.23</v>
      </c>
      <c r="H294" s="6">
        <f t="shared" si="46"/>
        <v>-5.1937259790169055E-4</v>
      </c>
      <c r="I294" s="6">
        <f t="shared" si="47"/>
        <v>1.2546922404484073E-2</v>
      </c>
      <c r="J294" s="6">
        <f t="shared" si="45"/>
        <v>1.484994821259189E-4</v>
      </c>
      <c r="K294" s="6">
        <f t="shared" si="48"/>
        <v>2.3388511401900569E-3</v>
      </c>
      <c r="L294" s="6">
        <f t="shared" si="49"/>
        <v>5.3638754237557151E-3</v>
      </c>
      <c r="M294">
        <v>0.11299999999999866</v>
      </c>
      <c r="O294" s="6">
        <f t="shared" si="50"/>
        <v>-6.6787208002760945E-4</v>
      </c>
      <c r="P294" s="6">
        <f t="shared" si="51"/>
        <v>1.2398422922358154E-2</v>
      </c>
      <c r="Q294" s="6">
        <f t="shared" si="52"/>
        <v>2.190351658064138E-3</v>
      </c>
      <c r="R294" s="6">
        <f t="shared" si="53"/>
        <v>5.2153759416297962E-3</v>
      </c>
    </row>
    <row r="295" spans="1:18" x14ac:dyDescent="0.35">
      <c r="A295" s="7">
        <v>45322</v>
      </c>
      <c r="B295">
        <v>96.27</v>
      </c>
      <c r="C295">
        <v>10501.38</v>
      </c>
      <c r="D295">
        <v>3.8353999999999999</v>
      </c>
      <c r="E295">
        <v>2479.85</v>
      </c>
      <c r="F295">
        <v>3156.3</v>
      </c>
      <c r="H295" s="6">
        <f t="shared" si="46"/>
        <v>-4.1532551136957974E-4</v>
      </c>
      <c r="I295" s="6">
        <f t="shared" si="47"/>
        <v>-1.6075218191784035E-2</v>
      </c>
      <c r="J295" s="6">
        <f t="shared" si="45"/>
        <v>1.493634038607361E-4</v>
      </c>
      <c r="K295" s="6">
        <f t="shared" si="48"/>
        <v>-7.7364139303803814E-4</v>
      </c>
      <c r="L295" s="6">
        <f t="shared" si="49"/>
        <v>3.8515484115146936E-3</v>
      </c>
      <c r="M295">
        <v>0.66650000000000098</v>
      </c>
      <c r="O295" s="6">
        <f t="shared" si="50"/>
        <v>-5.6468891523031584E-4</v>
      </c>
      <c r="P295" s="6">
        <f t="shared" si="51"/>
        <v>-1.6224581595644771E-2</v>
      </c>
      <c r="Q295" s="6">
        <f t="shared" si="52"/>
        <v>-9.2300479689877424E-4</v>
      </c>
      <c r="R295" s="6">
        <f t="shared" si="53"/>
        <v>3.7021850076539575E-3</v>
      </c>
    </row>
    <row r="296" spans="1:18" x14ac:dyDescent="0.35">
      <c r="A296" s="7">
        <v>45321</v>
      </c>
      <c r="B296">
        <v>96.31</v>
      </c>
      <c r="C296">
        <v>10672.95</v>
      </c>
      <c r="D296">
        <v>3.9687000000000001</v>
      </c>
      <c r="E296">
        <v>2481.77</v>
      </c>
      <c r="F296">
        <v>3144.19</v>
      </c>
      <c r="H296" s="6">
        <f t="shared" si="46"/>
        <v>0</v>
      </c>
      <c r="I296" s="6">
        <f t="shared" si="47"/>
        <v>-5.1973591796594665E-4</v>
      </c>
      <c r="J296" s="6">
        <f t="shared" si="45"/>
        <v>1.5445520601220508E-4</v>
      </c>
      <c r="K296" s="6">
        <f t="shared" si="48"/>
        <v>-1.5712121700450776E-4</v>
      </c>
      <c r="L296" s="6">
        <f t="shared" si="49"/>
        <v>1.3088838500929789E-3</v>
      </c>
      <c r="M296">
        <v>6.9500000000000117E-2</v>
      </c>
      <c r="O296" s="6">
        <f t="shared" si="50"/>
        <v>-1.5445520601220508E-4</v>
      </c>
      <c r="P296" s="6">
        <f t="shared" si="51"/>
        <v>-6.7419112397815173E-4</v>
      </c>
      <c r="Q296" s="6">
        <f t="shared" si="52"/>
        <v>-3.1157642301671284E-4</v>
      </c>
      <c r="R296" s="6">
        <f t="shared" si="53"/>
        <v>1.1544286440807738E-3</v>
      </c>
    </row>
    <row r="297" spans="1:18" x14ac:dyDescent="0.35">
      <c r="A297" s="7">
        <v>45320</v>
      </c>
      <c r="B297">
        <v>96.31</v>
      </c>
      <c r="C297">
        <v>10678.5</v>
      </c>
      <c r="D297">
        <v>3.9826000000000001</v>
      </c>
      <c r="E297">
        <v>2482.16</v>
      </c>
      <c r="F297">
        <v>3140.08</v>
      </c>
      <c r="H297" s="6">
        <f t="shared" si="46"/>
        <v>3.1159119235568689E-4</v>
      </c>
      <c r="I297" s="6">
        <f t="shared" si="47"/>
        <v>7.5739062088668874E-3</v>
      </c>
      <c r="J297" s="6">
        <f t="shared" ref="J297:J360" si="54">(1+D297/100)^(1/252)-1</f>
        <v>1.54985784704742E-4</v>
      </c>
      <c r="K297" s="6">
        <f t="shared" si="48"/>
        <v>1.5534779749102334E-3</v>
      </c>
      <c r="L297" s="6">
        <f t="shared" si="49"/>
        <v>4.0962245025213395E-3</v>
      </c>
      <c r="M297">
        <v>0.26999999999999913</v>
      </c>
      <c r="O297" s="6">
        <f t="shared" si="50"/>
        <v>1.5660540765094488E-4</v>
      </c>
      <c r="P297" s="6">
        <f t="shared" si="51"/>
        <v>7.4189204241621454E-3</v>
      </c>
      <c r="Q297" s="6">
        <f t="shared" si="52"/>
        <v>1.3984921902054914E-3</v>
      </c>
      <c r="R297" s="6">
        <f t="shared" si="53"/>
        <v>3.9412387178165975E-3</v>
      </c>
    </row>
    <row r="298" spans="1:18" x14ac:dyDescent="0.35">
      <c r="A298" s="7">
        <v>45317</v>
      </c>
      <c r="B298">
        <v>96.28</v>
      </c>
      <c r="C298">
        <v>10598.23</v>
      </c>
      <c r="D298">
        <v>4.0366</v>
      </c>
      <c r="E298">
        <v>2478.31</v>
      </c>
      <c r="F298">
        <v>3127.27</v>
      </c>
      <c r="H298" s="6">
        <f t="shared" si="46"/>
        <v>-2.0768431983375635E-4</v>
      </c>
      <c r="I298" s="6">
        <f t="shared" si="47"/>
        <v>-6.5062851657637921E-4</v>
      </c>
      <c r="J298" s="6">
        <f t="shared" si="54"/>
        <v>1.5704635556645918E-4</v>
      </c>
      <c r="K298" s="6">
        <f t="shared" si="48"/>
        <v>1.1593898458455154E-3</v>
      </c>
      <c r="L298" s="6">
        <f t="shared" si="49"/>
        <v>-8.6262807630743676E-4</v>
      </c>
      <c r="M298">
        <v>-0.1915</v>
      </c>
      <c r="O298" s="6">
        <f t="shared" si="50"/>
        <v>-3.6473067540021553E-4</v>
      </c>
      <c r="P298" s="6">
        <f t="shared" si="51"/>
        <v>-8.076748721428384E-4</v>
      </c>
      <c r="Q298" s="6">
        <f t="shared" si="52"/>
        <v>1.0023434902790562E-3</v>
      </c>
      <c r="R298" s="6">
        <f t="shared" si="53"/>
        <v>-1.0196744318738959E-3</v>
      </c>
    </row>
    <row r="299" spans="1:18" x14ac:dyDescent="0.35">
      <c r="A299" s="7">
        <v>45316</v>
      </c>
      <c r="B299">
        <v>96.3</v>
      </c>
      <c r="C299">
        <v>10605.13</v>
      </c>
      <c r="D299">
        <v>3.9983</v>
      </c>
      <c r="E299">
        <v>2475.44</v>
      </c>
      <c r="F299">
        <v>3129.97</v>
      </c>
      <c r="H299" s="6">
        <f t="shared" si="46"/>
        <v>1.0385294423076452E-4</v>
      </c>
      <c r="I299" s="6">
        <f t="shared" si="47"/>
        <v>5.3170715060326668E-3</v>
      </c>
      <c r="J299" s="6">
        <f t="shared" si="54"/>
        <v>1.5558498647694208E-4</v>
      </c>
      <c r="K299" s="6">
        <f t="shared" si="48"/>
        <v>2.1050586177862041E-3</v>
      </c>
      <c r="L299" s="6">
        <f t="shared" si="49"/>
        <v>4.376943391745991E-3</v>
      </c>
      <c r="M299">
        <v>0.45099999999999918</v>
      </c>
      <c r="O299" s="6">
        <f t="shared" si="50"/>
        <v>-5.1732042246177556E-5</v>
      </c>
      <c r="P299" s="6">
        <f t="shared" si="51"/>
        <v>5.1614865195557247E-3</v>
      </c>
      <c r="Q299" s="6">
        <f t="shared" si="52"/>
        <v>1.949473631309262E-3</v>
      </c>
      <c r="R299" s="6">
        <f t="shared" si="53"/>
        <v>4.2213584052690489E-3</v>
      </c>
    </row>
    <row r="300" spans="1:18" x14ac:dyDescent="0.35">
      <c r="A300" s="7">
        <v>45315</v>
      </c>
      <c r="B300">
        <v>96.29</v>
      </c>
      <c r="C300">
        <v>10549.04</v>
      </c>
      <c r="D300">
        <v>4.0884999999999998</v>
      </c>
      <c r="E300">
        <v>2470.2399999999998</v>
      </c>
      <c r="F300">
        <v>3116.33</v>
      </c>
      <c r="H300" s="6">
        <f t="shared" si="46"/>
        <v>-2.0766275568473436E-4</v>
      </c>
      <c r="I300" s="6">
        <f t="shared" si="47"/>
        <v>8.2160225722427427E-4</v>
      </c>
      <c r="J300" s="6">
        <f t="shared" si="54"/>
        <v>1.5902578940818479E-4</v>
      </c>
      <c r="K300" s="6">
        <f t="shared" si="48"/>
        <v>7.7380253045578051E-4</v>
      </c>
      <c r="L300" s="6">
        <f t="shared" si="49"/>
        <v>-1.4067266528237088E-3</v>
      </c>
      <c r="M300">
        <v>-0.24999999999999911</v>
      </c>
      <c r="O300" s="6">
        <f t="shared" si="50"/>
        <v>-3.6668854509291915E-4</v>
      </c>
      <c r="P300" s="6">
        <f t="shared" si="51"/>
        <v>6.6257646781608948E-4</v>
      </c>
      <c r="Q300" s="6">
        <f t="shared" si="52"/>
        <v>6.1477674104759572E-4</v>
      </c>
      <c r="R300" s="6">
        <f t="shared" si="53"/>
        <v>-1.5657524422318936E-3</v>
      </c>
    </row>
    <row r="301" spans="1:18" x14ac:dyDescent="0.35">
      <c r="A301" s="7">
        <v>45314</v>
      </c>
      <c r="B301">
        <v>96.31</v>
      </c>
      <c r="C301">
        <v>10540.38</v>
      </c>
      <c r="D301">
        <v>4.0385</v>
      </c>
      <c r="E301">
        <v>2468.33</v>
      </c>
      <c r="F301">
        <v>3120.72</v>
      </c>
      <c r="H301" s="6">
        <f t="shared" si="46"/>
        <v>-2.0761964081794648E-4</v>
      </c>
      <c r="I301" s="6">
        <f t="shared" si="47"/>
        <v>2.9440198526275996E-3</v>
      </c>
      <c r="J301" s="6">
        <f t="shared" si="54"/>
        <v>1.5711883773183999E-4</v>
      </c>
      <c r="K301" s="6">
        <f t="shared" si="48"/>
        <v>-4.7378011743270942E-4</v>
      </c>
      <c r="L301" s="6">
        <f t="shared" si="49"/>
        <v>-2.6940223383348227E-3</v>
      </c>
      <c r="M301">
        <v>-5.3499999999999659E-2</v>
      </c>
      <c r="O301" s="6">
        <f t="shared" si="50"/>
        <v>-3.6473847854978647E-4</v>
      </c>
      <c r="P301" s="6">
        <f t="shared" si="51"/>
        <v>2.7869010148957596E-3</v>
      </c>
      <c r="Q301" s="6">
        <f t="shared" si="52"/>
        <v>-6.3089895516454941E-4</v>
      </c>
      <c r="R301" s="6">
        <f t="shared" si="53"/>
        <v>-2.8511411760666627E-3</v>
      </c>
    </row>
    <row r="302" spans="1:18" x14ac:dyDescent="0.35">
      <c r="A302" s="7">
        <v>45313</v>
      </c>
      <c r="B302">
        <v>96.33</v>
      </c>
      <c r="C302">
        <v>10509.44</v>
      </c>
      <c r="D302">
        <v>4.0278</v>
      </c>
      <c r="E302">
        <v>2469.5</v>
      </c>
      <c r="F302">
        <v>3129.15</v>
      </c>
      <c r="H302" s="6">
        <f t="shared" si="46"/>
        <v>3.1152647975085657E-4</v>
      </c>
      <c r="I302" s="6">
        <f t="shared" si="47"/>
        <v>2.1933086919869726E-3</v>
      </c>
      <c r="J302" s="6">
        <f t="shared" si="54"/>
        <v>1.5671063149991227E-4</v>
      </c>
      <c r="K302" s="6">
        <f t="shared" si="48"/>
        <v>2.5657889395009903E-3</v>
      </c>
      <c r="L302" s="6">
        <f t="shared" si="49"/>
        <v>2.5278253013205632E-3</v>
      </c>
      <c r="M302">
        <v>0.1144999999999996</v>
      </c>
      <c r="O302" s="6">
        <f t="shared" si="50"/>
        <v>1.548158482509443E-4</v>
      </c>
      <c r="P302" s="6">
        <f t="shared" si="51"/>
        <v>2.0365980604870604E-3</v>
      </c>
      <c r="Q302" s="6">
        <f t="shared" si="52"/>
        <v>2.409078308001078E-3</v>
      </c>
      <c r="R302" s="6">
        <f t="shared" si="53"/>
        <v>2.3711146698206509E-3</v>
      </c>
    </row>
    <row r="303" spans="1:18" x14ac:dyDescent="0.35">
      <c r="A303" s="7">
        <v>45310</v>
      </c>
      <c r="B303">
        <v>96.3</v>
      </c>
      <c r="C303">
        <v>10486.44</v>
      </c>
      <c r="D303">
        <v>4.0507</v>
      </c>
      <c r="E303">
        <v>2463.1799999999998</v>
      </c>
      <c r="F303">
        <v>3121.26</v>
      </c>
      <c r="H303" s="6">
        <f t="shared" si="46"/>
        <v>1.0385294423076452E-4</v>
      </c>
      <c r="I303" s="6">
        <f t="shared" si="47"/>
        <v>1.2371733172174215E-2</v>
      </c>
      <c r="J303" s="6">
        <f t="shared" si="54"/>
        <v>1.5758421811939982E-4</v>
      </c>
      <c r="K303" s="6">
        <f t="shared" si="48"/>
        <v>5.5243681503913677E-4</v>
      </c>
      <c r="L303" s="6">
        <f t="shared" si="49"/>
        <v>4.3270478956136671E-4</v>
      </c>
      <c r="M303">
        <v>-1.9999999999997797E-2</v>
      </c>
      <c r="O303" s="6">
        <f t="shared" si="50"/>
        <v>-5.37312738886353E-5</v>
      </c>
      <c r="P303" s="6">
        <f t="shared" si="51"/>
        <v>1.2214148954054815E-2</v>
      </c>
      <c r="Q303" s="6">
        <f t="shared" si="52"/>
        <v>3.9485259691973695E-4</v>
      </c>
      <c r="R303" s="6">
        <f t="shared" si="53"/>
        <v>2.7512057144196689E-4</v>
      </c>
    </row>
    <row r="304" spans="1:18" x14ac:dyDescent="0.35">
      <c r="A304" s="7">
        <v>45309</v>
      </c>
      <c r="B304">
        <v>96.29</v>
      </c>
      <c r="C304">
        <v>10358.290000000001</v>
      </c>
      <c r="D304">
        <v>4.0467000000000004</v>
      </c>
      <c r="E304">
        <v>2461.8200000000002</v>
      </c>
      <c r="F304">
        <v>3119.91</v>
      </c>
      <c r="H304" s="6">
        <f t="shared" si="46"/>
        <v>-3.1146179401975171E-4</v>
      </c>
      <c r="I304" s="6">
        <f t="shared" si="47"/>
        <v>8.8866811791119549E-3</v>
      </c>
      <c r="J304" s="6">
        <f t="shared" si="54"/>
        <v>1.5743164037451685E-4</v>
      </c>
      <c r="K304" s="6">
        <f t="shared" si="48"/>
        <v>2.2346187131039308E-4</v>
      </c>
      <c r="L304" s="6">
        <f t="shared" si="49"/>
        <v>-1.3443828802444102E-3</v>
      </c>
      <c r="M304">
        <v>-0.10650000000000048</v>
      </c>
      <c r="O304" s="6">
        <f t="shared" si="50"/>
        <v>-4.6889343439426856E-4</v>
      </c>
      <c r="P304" s="6">
        <f t="shared" si="51"/>
        <v>8.729249538737438E-3</v>
      </c>
      <c r="Q304" s="6">
        <f t="shared" si="52"/>
        <v>6.6030230935876233E-5</v>
      </c>
      <c r="R304" s="6">
        <f t="shared" si="53"/>
        <v>-1.5018145206189271E-3</v>
      </c>
    </row>
    <row r="305" spans="1:18" x14ac:dyDescent="0.35">
      <c r="A305" s="7">
        <v>45308</v>
      </c>
      <c r="B305">
        <v>96.32</v>
      </c>
      <c r="C305">
        <v>10267.049999999999</v>
      </c>
      <c r="D305">
        <v>4.0254000000000003</v>
      </c>
      <c r="E305">
        <v>2461.27</v>
      </c>
      <c r="F305">
        <v>3124.11</v>
      </c>
      <c r="H305" s="6">
        <f t="shared" si="46"/>
        <v>-4.1511000415117572E-4</v>
      </c>
      <c r="I305" s="6">
        <f t="shared" si="47"/>
        <v>-5.5962180491108127E-3</v>
      </c>
      <c r="J305" s="6">
        <f t="shared" si="54"/>
        <v>1.566190654815891E-4</v>
      </c>
      <c r="K305" s="6">
        <f t="shared" si="48"/>
        <v>-3.5868557525312594E-3</v>
      </c>
      <c r="L305" s="6">
        <f t="shared" si="49"/>
        <v>-2.3312182052174224E-3</v>
      </c>
      <c r="M305">
        <v>-0.45950000000000157</v>
      </c>
      <c r="O305" s="6">
        <f t="shared" si="50"/>
        <v>-5.7172906963276482E-4</v>
      </c>
      <c r="P305" s="6">
        <f t="shared" si="51"/>
        <v>-5.7528371145924018E-3</v>
      </c>
      <c r="Q305" s="6">
        <f t="shared" si="52"/>
        <v>-3.7434748180128485E-3</v>
      </c>
      <c r="R305" s="6">
        <f t="shared" si="53"/>
        <v>-2.4878372706990115E-3</v>
      </c>
    </row>
    <row r="306" spans="1:18" x14ac:dyDescent="0.35">
      <c r="A306" s="7">
        <v>45307</v>
      </c>
      <c r="B306">
        <v>96.36</v>
      </c>
      <c r="C306">
        <v>10324.83</v>
      </c>
      <c r="D306">
        <v>3.9335</v>
      </c>
      <c r="E306">
        <v>2470.13</v>
      </c>
      <c r="F306">
        <v>3131.41</v>
      </c>
      <c r="H306" s="6">
        <f t="shared" si="46"/>
        <v>2.0759809009751606E-4</v>
      </c>
      <c r="I306" s="6">
        <f t="shared" si="47"/>
        <v>-3.7169448103171465E-3</v>
      </c>
      <c r="J306" s="6">
        <f t="shared" si="54"/>
        <v>1.5311126619965698E-4</v>
      </c>
      <c r="K306" s="6">
        <f t="shared" si="48"/>
        <v>-2.4029918257890692E-3</v>
      </c>
      <c r="L306" s="6">
        <f t="shared" si="49"/>
        <v>-6.6458145643264466E-3</v>
      </c>
      <c r="M306">
        <v>-0.51749999999999963</v>
      </c>
      <c r="O306" s="6">
        <f t="shared" si="50"/>
        <v>5.4486823897859082E-5</v>
      </c>
      <c r="P306" s="6">
        <f t="shared" si="51"/>
        <v>-3.8700560765168035E-3</v>
      </c>
      <c r="Q306" s="6">
        <f t="shared" si="52"/>
        <v>-2.5561030919887262E-3</v>
      </c>
      <c r="R306" s="6">
        <f t="shared" si="53"/>
        <v>-6.7989258305261036E-3</v>
      </c>
    </row>
    <row r="307" spans="1:18" x14ac:dyDescent="0.35">
      <c r="A307" s="7">
        <v>45303</v>
      </c>
      <c r="B307">
        <v>96.34</v>
      </c>
      <c r="C307">
        <v>10363.35</v>
      </c>
      <c r="D307">
        <v>3.83</v>
      </c>
      <c r="E307">
        <v>2476.08</v>
      </c>
      <c r="F307">
        <v>3152.36</v>
      </c>
      <c r="H307" s="6">
        <f t="shared" si="46"/>
        <v>1.0380982040913977E-4</v>
      </c>
      <c r="I307" s="6">
        <f t="shared" si="47"/>
        <v>8.3633599847021678E-4</v>
      </c>
      <c r="J307" s="6">
        <f t="shared" si="54"/>
        <v>1.4915699711348651E-4</v>
      </c>
      <c r="K307" s="6">
        <f t="shared" si="48"/>
        <v>1.8652866512642863E-3</v>
      </c>
      <c r="L307" s="6">
        <f t="shared" si="49"/>
        <v>2.1808933396916252E-3</v>
      </c>
      <c r="M307">
        <v>0.24399999999999977</v>
      </c>
      <c r="O307" s="6">
        <f t="shared" si="50"/>
        <v>-4.5347176704346737E-5</v>
      </c>
      <c r="P307" s="6">
        <f t="shared" si="51"/>
        <v>6.8717900135673027E-4</v>
      </c>
      <c r="Q307" s="6">
        <f t="shared" si="52"/>
        <v>1.7161296541507998E-3</v>
      </c>
      <c r="R307" s="6">
        <f t="shared" si="53"/>
        <v>2.0317363425781387E-3</v>
      </c>
    </row>
    <row r="308" spans="1:18" x14ac:dyDescent="0.35">
      <c r="A308" s="7">
        <v>45302</v>
      </c>
      <c r="B308">
        <v>96.33</v>
      </c>
      <c r="C308">
        <v>10354.69</v>
      </c>
      <c r="D308">
        <v>3.8788</v>
      </c>
      <c r="E308">
        <v>2471.4699999999998</v>
      </c>
      <c r="F308">
        <v>3145.5</v>
      </c>
      <c r="H308" s="6">
        <f t="shared" si="46"/>
        <v>1.0382059800662091E-4</v>
      </c>
      <c r="I308" s="6">
        <f t="shared" si="47"/>
        <v>-6.3505728544854811E-4</v>
      </c>
      <c r="J308" s="6">
        <f t="shared" si="54"/>
        <v>1.5102191436455747E-4</v>
      </c>
      <c r="K308" s="6">
        <f t="shared" si="48"/>
        <v>1.2274959083469206E-3</v>
      </c>
      <c r="L308" s="6">
        <f t="shared" si="49"/>
        <v>4.4867393699405955E-3</v>
      </c>
      <c r="M308">
        <v>0.47350000000000003</v>
      </c>
      <c r="O308" s="6">
        <f t="shared" si="50"/>
        <v>-4.7201316357936562E-5</v>
      </c>
      <c r="P308" s="6">
        <f t="shared" si="51"/>
        <v>-7.8607919981310559E-4</v>
      </c>
      <c r="Q308" s="6">
        <f t="shared" si="52"/>
        <v>1.0764739939823631E-3</v>
      </c>
      <c r="R308" s="6">
        <f t="shared" si="53"/>
        <v>4.335717455576038E-3</v>
      </c>
    </row>
    <row r="309" spans="1:18" x14ac:dyDescent="0.35">
      <c r="A309" s="7">
        <v>45301</v>
      </c>
      <c r="B309">
        <v>96.32</v>
      </c>
      <c r="C309">
        <v>10361.27</v>
      </c>
      <c r="D309">
        <v>3.9735</v>
      </c>
      <c r="E309">
        <v>2468.44</v>
      </c>
      <c r="F309">
        <v>3131.45</v>
      </c>
      <c r="H309" s="6">
        <f t="shared" si="46"/>
        <v>1.0383137784231167E-4</v>
      </c>
      <c r="I309" s="6">
        <f t="shared" si="47"/>
        <v>5.6819891426835856E-3</v>
      </c>
      <c r="J309" s="6">
        <f t="shared" si="54"/>
        <v>1.5463843541718703E-4</v>
      </c>
      <c r="K309" s="6">
        <f t="shared" si="48"/>
        <v>1.9280023054848439E-3</v>
      </c>
      <c r="L309" s="6">
        <f t="shared" si="49"/>
        <v>-1.1175681716590891E-4</v>
      </c>
      <c r="M309">
        <v>-1.8000000000000238E-2</v>
      </c>
      <c r="O309" s="6">
        <f t="shared" si="50"/>
        <v>-5.0807057574875358E-5</v>
      </c>
      <c r="P309" s="6">
        <f t="shared" si="51"/>
        <v>5.5273507072663985E-3</v>
      </c>
      <c r="Q309" s="6">
        <f t="shared" si="52"/>
        <v>1.7733638700676568E-3</v>
      </c>
      <c r="R309" s="6">
        <f t="shared" si="53"/>
        <v>-2.6639525258309593E-4</v>
      </c>
    </row>
    <row r="310" spans="1:18" x14ac:dyDescent="0.35">
      <c r="A310" s="7">
        <v>45300</v>
      </c>
      <c r="B310">
        <v>96.31</v>
      </c>
      <c r="C310">
        <v>10302.73</v>
      </c>
      <c r="D310">
        <v>3.9699</v>
      </c>
      <c r="E310">
        <v>2463.69</v>
      </c>
      <c r="F310">
        <v>3131.8</v>
      </c>
      <c r="H310" s="6">
        <f t="shared" si="46"/>
        <v>-2.0761964081794648E-4</v>
      </c>
      <c r="I310" s="6">
        <f t="shared" si="47"/>
        <v>-1.3366910547355504E-3</v>
      </c>
      <c r="J310" s="6">
        <f t="shared" si="54"/>
        <v>1.5450101415326323E-4</v>
      </c>
      <c r="K310" s="6">
        <f t="shared" si="48"/>
        <v>1.5081423426206442E-3</v>
      </c>
      <c r="L310" s="6">
        <f t="shared" si="49"/>
        <v>7.4453501711158054E-4</v>
      </c>
      <c r="M310">
        <v>8.7500000000000355E-2</v>
      </c>
      <c r="O310" s="6">
        <f t="shared" si="50"/>
        <v>-3.6212065497120971E-4</v>
      </c>
      <c r="P310" s="6">
        <f t="shared" si="51"/>
        <v>-1.4911920688888136E-3</v>
      </c>
      <c r="Q310" s="6">
        <f t="shared" si="52"/>
        <v>1.3536413284673809E-3</v>
      </c>
      <c r="R310" s="6">
        <f t="shared" si="53"/>
        <v>5.9003400295831732E-4</v>
      </c>
    </row>
    <row r="311" spans="1:18" x14ac:dyDescent="0.35">
      <c r="A311" s="7">
        <v>45299</v>
      </c>
      <c r="B311">
        <v>96.33</v>
      </c>
      <c r="C311">
        <v>10316.52</v>
      </c>
      <c r="D311">
        <v>3.9874000000000001</v>
      </c>
      <c r="E311">
        <v>2459.98</v>
      </c>
      <c r="F311">
        <v>3129.47</v>
      </c>
      <c r="H311" s="6">
        <f t="shared" si="46"/>
        <v>4.1541177692372422E-4</v>
      </c>
      <c r="I311" s="6">
        <f t="shared" si="47"/>
        <v>1.4132854931065975E-2</v>
      </c>
      <c r="J311" s="6">
        <f t="shared" si="54"/>
        <v>1.5516898971412729E-4</v>
      </c>
      <c r="K311" s="6">
        <f t="shared" si="48"/>
        <v>3.1849341603558123E-3</v>
      </c>
      <c r="L311" s="6">
        <f t="shared" si="49"/>
        <v>4.6130140284421639E-3</v>
      </c>
      <c r="M311">
        <v>9.5999999999998309E-2</v>
      </c>
      <c r="O311" s="6">
        <f t="shared" si="50"/>
        <v>2.6024278720959693E-4</v>
      </c>
      <c r="P311" s="6">
        <f t="shared" si="51"/>
        <v>1.3977685941351847E-2</v>
      </c>
      <c r="Q311" s="6">
        <f t="shared" si="52"/>
        <v>3.029765170641685E-3</v>
      </c>
      <c r="R311" s="6">
        <f t="shared" si="53"/>
        <v>4.4578450387280366E-3</v>
      </c>
    </row>
    <row r="312" spans="1:18" x14ac:dyDescent="0.35">
      <c r="A312" s="7">
        <v>45296</v>
      </c>
      <c r="B312">
        <v>96.29</v>
      </c>
      <c r="C312">
        <v>10172.75</v>
      </c>
      <c r="D312">
        <v>4.0065999999999997</v>
      </c>
      <c r="E312">
        <v>2452.17</v>
      </c>
      <c r="F312">
        <v>3115.1</v>
      </c>
      <c r="H312" s="6">
        <f t="shared" si="46"/>
        <v>0</v>
      </c>
      <c r="I312" s="6">
        <f t="shared" si="47"/>
        <v>1.826830277126712E-3</v>
      </c>
      <c r="J312" s="6">
        <f t="shared" si="54"/>
        <v>1.5590172553059389E-4</v>
      </c>
      <c r="K312" s="6">
        <f t="shared" si="48"/>
        <v>-3.9133678198877142E-4</v>
      </c>
      <c r="L312" s="6">
        <f t="shared" si="49"/>
        <v>-2.8137994615687889E-3</v>
      </c>
      <c r="M312">
        <v>-0.13299999999999867</v>
      </c>
      <c r="O312" s="6">
        <f t="shared" si="50"/>
        <v>-1.5590172553059389E-4</v>
      </c>
      <c r="P312" s="6">
        <f t="shared" si="51"/>
        <v>1.6709285515961181E-3</v>
      </c>
      <c r="Q312" s="6">
        <f t="shared" si="52"/>
        <v>-5.4723850751936531E-4</v>
      </c>
      <c r="R312" s="6">
        <f t="shared" si="53"/>
        <v>-2.9697011870993828E-3</v>
      </c>
    </row>
    <row r="313" spans="1:18" x14ac:dyDescent="0.35">
      <c r="A313" s="7">
        <v>45295</v>
      </c>
      <c r="B313">
        <v>96.29</v>
      </c>
      <c r="C313">
        <v>10154.200000000001</v>
      </c>
      <c r="D313">
        <v>3.98</v>
      </c>
      <c r="E313">
        <v>2453.13</v>
      </c>
      <c r="F313">
        <v>3123.89</v>
      </c>
      <c r="H313" s="6">
        <f t="shared" si="46"/>
        <v>1.0386373078530298E-4</v>
      </c>
      <c r="I313" s="6">
        <f t="shared" si="47"/>
        <v>-3.297084058466071E-3</v>
      </c>
      <c r="J313" s="6">
        <f t="shared" si="54"/>
        <v>1.548865451408421E-4</v>
      </c>
      <c r="K313" s="6">
        <f t="shared" si="48"/>
        <v>-2.1802000414887779E-3</v>
      </c>
      <c r="L313" s="6">
        <f t="shared" si="49"/>
        <v>-5.1495831289848359E-3</v>
      </c>
      <c r="M313">
        <v>-0.38550000000000084</v>
      </c>
      <c r="O313" s="6">
        <f t="shared" si="50"/>
        <v>-5.1022814355539126E-5</v>
      </c>
      <c r="P313" s="6">
        <f t="shared" si="51"/>
        <v>-3.4519706036069131E-3</v>
      </c>
      <c r="Q313" s="6">
        <f t="shared" si="52"/>
        <v>-2.33508658662962E-3</v>
      </c>
      <c r="R313" s="6">
        <f t="shared" si="53"/>
        <v>-5.304469674125678E-3</v>
      </c>
    </row>
    <row r="314" spans="1:18" x14ac:dyDescent="0.35">
      <c r="A314" s="7">
        <v>45294</v>
      </c>
      <c r="B314">
        <v>96.28</v>
      </c>
      <c r="C314">
        <v>10187.790000000001</v>
      </c>
      <c r="D314">
        <v>3.9028999999999998</v>
      </c>
      <c r="E314">
        <v>2458.4899999999998</v>
      </c>
      <c r="F314">
        <v>3140.06</v>
      </c>
      <c r="H314" s="6">
        <f t="shared" si="46"/>
        <v>1.0387451958049354E-4</v>
      </c>
      <c r="I314" s="6">
        <f t="shared" si="47"/>
        <v>-7.9749242674316267E-3</v>
      </c>
      <c r="J314" s="6">
        <f t="shared" si="54"/>
        <v>1.5194258647421854E-4</v>
      </c>
      <c r="K314" s="6">
        <f t="shared" si="48"/>
        <v>-4.3777588790346877E-3</v>
      </c>
      <c r="L314" s="6">
        <f t="shared" si="49"/>
        <v>-7.0331320987693235E-4</v>
      </c>
      <c r="M314">
        <v>5.2000000000000934E-2</v>
      </c>
      <c r="O314" s="6">
        <f t="shared" si="50"/>
        <v>-4.8068066893725003E-5</v>
      </c>
      <c r="P314" s="6">
        <f t="shared" si="51"/>
        <v>-8.1268668539058453E-3</v>
      </c>
      <c r="Q314" s="6">
        <f t="shared" si="52"/>
        <v>-4.5297014655089063E-3</v>
      </c>
      <c r="R314" s="6">
        <f t="shared" si="53"/>
        <v>-8.552557963511509E-4</v>
      </c>
    </row>
    <row r="315" spans="1:18" x14ac:dyDescent="0.35">
      <c r="A315" s="7">
        <v>45293</v>
      </c>
      <c r="B315">
        <v>96.27</v>
      </c>
      <c r="C315">
        <v>10269.69</v>
      </c>
      <c r="D315">
        <v>3.9133</v>
      </c>
      <c r="E315">
        <v>2469.3000000000002</v>
      </c>
      <c r="F315">
        <v>3142.27</v>
      </c>
      <c r="H315" s="6">
        <f t="shared" si="46"/>
        <v>6.2363579669466596E-4</v>
      </c>
      <c r="I315" s="6">
        <f t="shared" si="47"/>
        <v>-5.6294497488823536E-3</v>
      </c>
      <c r="J315" s="6">
        <f t="shared" si="54"/>
        <v>1.5233982326479101E-4</v>
      </c>
      <c r="K315" s="6">
        <f t="shared" si="48"/>
        <v>-4.2944414201897541E-3</v>
      </c>
      <c r="L315" s="6">
        <f t="shared" si="49"/>
        <v>-6.2240073372443749E-3</v>
      </c>
      <c r="M315">
        <v>-0.33099999999999907</v>
      </c>
      <c r="O315" s="6">
        <f t="shared" si="50"/>
        <v>4.7129597342987495E-4</v>
      </c>
      <c r="P315" s="6">
        <f t="shared" si="51"/>
        <v>-5.7817895721471446E-3</v>
      </c>
      <c r="Q315" s="6">
        <f t="shared" si="52"/>
        <v>-4.4467812434545451E-3</v>
      </c>
      <c r="R315" s="6">
        <f t="shared" si="53"/>
        <v>-6.3763471605091659E-3</v>
      </c>
    </row>
    <row r="316" spans="1:18" x14ac:dyDescent="0.35">
      <c r="A316" s="7">
        <v>45289</v>
      </c>
      <c r="B316">
        <v>96.21</v>
      </c>
      <c r="C316">
        <v>10327.83</v>
      </c>
      <c r="D316">
        <v>3.8471000000000002</v>
      </c>
      <c r="E316">
        <v>2479.9499999999998</v>
      </c>
      <c r="F316">
        <v>3161.95</v>
      </c>
      <c r="H316" s="6">
        <f t="shared" si="46"/>
        <v>1.0395010394992354E-4</v>
      </c>
      <c r="I316" s="6">
        <f t="shared" si="47"/>
        <v>-2.7769758192609517E-3</v>
      </c>
      <c r="J316" s="6">
        <f t="shared" si="54"/>
        <v>1.4981058180385531E-4</v>
      </c>
      <c r="K316" s="6">
        <f t="shared" si="48"/>
        <v>2.4199891100495918E-4</v>
      </c>
      <c r="L316" s="6">
        <f t="shared" si="49"/>
        <v>-6.2896262255296431E-4</v>
      </c>
      <c r="M316">
        <v>-4.350000000000076E-2</v>
      </c>
      <c r="O316" s="6">
        <f t="shared" si="50"/>
        <v>-4.5860477853931769E-5</v>
      </c>
      <c r="P316" s="6">
        <f t="shared" si="51"/>
        <v>-2.926786401064807E-3</v>
      </c>
      <c r="Q316" s="6">
        <f t="shared" si="52"/>
        <v>9.2188329201103869E-5</v>
      </c>
      <c r="R316" s="6">
        <f t="shared" si="53"/>
        <v>-7.7877320435681963E-4</v>
      </c>
    </row>
    <row r="317" spans="1:18" x14ac:dyDescent="0.35">
      <c r="A317" s="7">
        <v>45288</v>
      </c>
      <c r="B317">
        <v>96.2</v>
      </c>
      <c r="C317">
        <v>10356.59</v>
      </c>
      <c r="D317">
        <v>3.8384</v>
      </c>
      <c r="E317">
        <v>2479.35</v>
      </c>
      <c r="F317">
        <v>3163.94</v>
      </c>
      <c r="H317" s="6">
        <f t="shared" si="46"/>
        <v>3.1194759280439577E-4</v>
      </c>
      <c r="I317" s="6">
        <f t="shared" si="47"/>
        <v>4.8205108389032247E-4</v>
      </c>
      <c r="J317" s="6">
        <f t="shared" si="54"/>
        <v>1.4947806965603938E-4</v>
      </c>
      <c r="K317" s="6">
        <f t="shared" si="48"/>
        <v>-7.939322618607525E-4</v>
      </c>
      <c r="L317" s="6">
        <f t="shared" si="49"/>
        <v>-2.2578915833622037E-3</v>
      </c>
      <c r="M317">
        <v>-0.21500000000000075</v>
      </c>
      <c r="O317" s="6">
        <f t="shared" si="50"/>
        <v>1.6246952314835639E-4</v>
      </c>
      <c r="P317" s="6">
        <f t="shared" si="51"/>
        <v>3.3257301423428309E-4</v>
      </c>
      <c r="Q317" s="6">
        <f t="shared" si="52"/>
        <v>-9.4341033151679188E-4</v>
      </c>
      <c r="R317" s="6">
        <f t="shared" si="53"/>
        <v>-2.4073696530182431E-3</v>
      </c>
    </row>
    <row r="318" spans="1:18" x14ac:dyDescent="0.35">
      <c r="A318" s="7">
        <v>45287</v>
      </c>
      <c r="B318">
        <v>96.17</v>
      </c>
      <c r="C318">
        <v>10351.6</v>
      </c>
      <c r="D318">
        <v>3.7953999999999999</v>
      </c>
      <c r="E318">
        <v>2481.3200000000002</v>
      </c>
      <c r="F318">
        <v>3171.1</v>
      </c>
      <c r="H318" s="6">
        <f t="shared" si="46"/>
        <v>2.080083203328531E-4</v>
      </c>
      <c r="I318" s="6">
        <f t="shared" si="47"/>
        <v>1.5112258344154306E-3</v>
      </c>
      <c r="J318" s="6">
        <f t="shared" si="54"/>
        <v>1.4783421119934914E-4</v>
      </c>
      <c r="K318" s="6">
        <f t="shared" si="48"/>
        <v>3.3886790621688867E-3</v>
      </c>
      <c r="L318" s="6">
        <f t="shared" si="49"/>
        <v>7.2324057516206519E-3</v>
      </c>
      <c r="M318">
        <v>0.46050000000000146</v>
      </c>
      <c r="O318" s="6">
        <f t="shared" si="50"/>
        <v>6.0174109133503961E-5</v>
      </c>
      <c r="P318" s="6">
        <f t="shared" si="51"/>
        <v>1.3633916232160814E-3</v>
      </c>
      <c r="Q318" s="6">
        <f t="shared" si="52"/>
        <v>3.2408448509695376E-3</v>
      </c>
      <c r="R318" s="6">
        <f t="shared" si="53"/>
        <v>7.0845715404213028E-3</v>
      </c>
    </row>
    <row r="319" spans="1:18" x14ac:dyDescent="0.35">
      <c r="A319" s="7">
        <v>45286</v>
      </c>
      <c r="B319">
        <v>96.15</v>
      </c>
      <c r="C319">
        <v>10335.98</v>
      </c>
      <c r="D319">
        <v>3.8875000000000002</v>
      </c>
      <c r="E319">
        <v>2472.94</v>
      </c>
      <c r="F319">
        <v>3148.33</v>
      </c>
      <c r="H319" s="6">
        <f t="shared" si="46"/>
        <v>2.0805159679615493E-4</v>
      </c>
      <c r="I319" s="6">
        <f t="shared" si="47"/>
        <v>4.2371193418035968E-3</v>
      </c>
      <c r="J319" s="6">
        <f t="shared" si="54"/>
        <v>1.5135429771184761E-4</v>
      </c>
      <c r="K319" s="6">
        <f t="shared" si="48"/>
        <v>1.1375919486018571E-3</v>
      </c>
      <c r="L319" s="6">
        <f t="shared" si="49"/>
        <v>1.8010163332451423E-3</v>
      </c>
      <c r="M319">
        <v>-7.7000000000000401E-2</v>
      </c>
      <c r="O319" s="6">
        <f t="shared" si="50"/>
        <v>5.6697299084307318E-5</v>
      </c>
      <c r="P319" s="6">
        <f t="shared" si="51"/>
        <v>4.0857650440917492E-3</v>
      </c>
      <c r="Q319" s="6">
        <f t="shared" si="52"/>
        <v>9.8623765089000948E-4</v>
      </c>
      <c r="R319" s="6">
        <f t="shared" si="53"/>
        <v>1.6496620355332947E-3</v>
      </c>
    </row>
    <row r="320" spans="1:18" x14ac:dyDescent="0.35">
      <c r="A320" s="7">
        <v>45282</v>
      </c>
      <c r="B320">
        <v>96.13</v>
      </c>
      <c r="C320">
        <v>10292.370000000001</v>
      </c>
      <c r="D320">
        <v>3.8721000000000001</v>
      </c>
      <c r="E320">
        <v>2470.13</v>
      </c>
      <c r="F320">
        <v>3142.67</v>
      </c>
      <c r="H320" s="6">
        <f t="shared" si="46"/>
        <v>3.1217481789802548E-4</v>
      </c>
      <c r="I320" s="6">
        <f t="shared" si="47"/>
        <v>1.6612653645151632E-3</v>
      </c>
      <c r="J320" s="6">
        <f t="shared" si="54"/>
        <v>1.5076592208274064E-4</v>
      </c>
      <c r="K320" s="6">
        <f t="shared" si="48"/>
        <v>7.3329227976914879E-4</v>
      </c>
      <c r="L320" s="6">
        <f t="shared" si="49"/>
        <v>-1.1727837882505865E-3</v>
      </c>
      <c r="M320">
        <v>1.3999999999998458E-2</v>
      </c>
      <c r="O320" s="6">
        <f t="shared" si="50"/>
        <v>1.6140889581528484E-4</v>
      </c>
      <c r="P320" s="6">
        <f t="shared" si="51"/>
        <v>1.5104994424324225E-3</v>
      </c>
      <c r="Q320" s="6">
        <f t="shared" si="52"/>
        <v>5.8252635768640815E-4</v>
      </c>
      <c r="R320" s="6">
        <f t="shared" si="53"/>
        <v>-1.3235497103333271E-3</v>
      </c>
    </row>
    <row r="321" spans="1:18" x14ac:dyDescent="0.35">
      <c r="A321" s="7">
        <v>45281</v>
      </c>
      <c r="B321">
        <v>96.1</v>
      </c>
      <c r="C321">
        <v>10275.299999999999</v>
      </c>
      <c r="D321">
        <v>3.8748999999999998</v>
      </c>
      <c r="E321">
        <v>2468.3200000000002</v>
      </c>
      <c r="F321">
        <v>3146.36</v>
      </c>
      <c r="H321" s="6">
        <f t="shared" si="46"/>
        <v>3.1227230144681428E-4</v>
      </c>
      <c r="I321" s="6">
        <f t="shared" si="47"/>
        <v>1.030331812268992E-2</v>
      </c>
      <c r="J321" s="6">
        <f t="shared" si="54"/>
        <v>1.5087290593229774E-4</v>
      </c>
      <c r="K321" s="6">
        <f t="shared" si="48"/>
        <v>1.1113003836826785E-3</v>
      </c>
      <c r="L321" s="6">
        <f t="shared" si="49"/>
        <v>-1.5771118860924416E-3</v>
      </c>
      <c r="M321">
        <v>-0.15399999999999858</v>
      </c>
      <c r="O321" s="6">
        <f t="shared" si="50"/>
        <v>1.6139939551451654E-4</v>
      </c>
      <c r="P321" s="6">
        <f t="shared" si="51"/>
        <v>1.0152445216757622E-2</v>
      </c>
      <c r="Q321" s="6">
        <f t="shared" si="52"/>
        <v>9.6042747775038073E-4</v>
      </c>
      <c r="R321" s="6">
        <f t="shared" si="53"/>
        <v>-1.7279847920247393E-3</v>
      </c>
    </row>
    <row r="322" spans="1:18" x14ac:dyDescent="0.35">
      <c r="A322" s="7">
        <v>45280</v>
      </c>
      <c r="B322">
        <v>96.07</v>
      </c>
      <c r="C322">
        <v>10170.51</v>
      </c>
      <c r="D322">
        <v>3.8441000000000001</v>
      </c>
      <c r="E322">
        <v>2465.58</v>
      </c>
      <c r="F322">
        <v>3151.33</v>
      </c>
      <c r="H322" s="6">
        <f t="shared" si="46"/>
        <v>4.1653649901074452E-4</v>
      </c>
      <c r="I322" s="6">
        <f t="shared" si="47"/>
        <v>-1.4567584484238782E-2</v>
      </c>
      <c r="J322" s="6">
        <f t="shared" si="54"/>
        <v>1.4969592557689815E-4</v>
      </c>
      <c r="K322" s="6">
        <f t="shared" si="48"/>
        <v>2.353859475808795E-3</v>
      </c>
      <c r="L322" s="6">
        <f t="shared" si="49"/>
        <v>2.9087992769374349E-3</v>
      </c>
      <c r="M322">
        <v>0.45099999999999918</v>
      </c>
      <c r="O322" s="6">
        <f t="shared" si="50"/>
        <v>2.6684057343384637E-4</v>
      </c>
      <c r="P322" s="6">
        <f t="shared" si="51"/>
        <v>-1.4717280409815681E-2</v>
      </c>
      <c r="Q322" s="6">
        <f t="shared" si="52"/>
        <v>2.2041635502318968E-3</v>
      </c>
      <c r="R322" s="6">
        <f t="shared" si="53"/>
        <v>2.7591033513605367E-3</v>
      </c>
    </row>
    <row r="323" spans="1:18" x14ac:dyDescent="0.35">
      <c r="A323" s="7">
        <v>45279</v>
      </c>
      <c r="B323">
        <v>96.03</v>
      </c>
      <c r="C323">
        <v>10320.86</v>
      </c>
      <c r="D323">
        <v>3.9342999999999999</v>
      </c>
      <c r="E323">
        <v>2459.79</v>
      </c>
      <c r="F323">
        <v>3142.19</v>
      </c>
      <c r="H323" s="6">
        <f t="shared" si="46"/>
        <v>5.2094186288798028E-4</v>
      </c>
      <c r="I323" s="6">
        <f t="shared" si="47"/>
        <v>5.9464806990354724E-3</v>
      </c>
      <c r="J323" s="6">
        <f t="shared" si="54"/>
        <v>1.5314181532066762E-4</v>
      </c>
      <c r="K323" s="6">
        <f t="shared" si="48"/>
        <v>2.3349062370112694E-3</v>
      </c>
      <c r="L323" s="6">
        <f t="shared" si="49"/>
        <v>1.2427149817257899E-3</v>
      </c>
      <c r="M323">
        <v>-1.6000000000000458E-2</v>
      </c>
      <c r="O323" s="6">
        <f t="shared" si="50"/>
        <v>3.6780004756731266E-4</v>
      </c>
      <c r="P323" s="6">
        <f t="shared" si="51"/>
        <v>5.7933388837148048E-3</v>
      </c>
      <c r="Q323" s="6">
        <f t="shared" si="52"/>
        <v>2.1817644216906018E-3</v>
      </c>
      <c r="R323" s="6">
        <f t="shared" si="53"/>
        <v>1.0895731664051223E-3</v>
      </c>
    </row>
    <row r="324" spans="1:18" x14ac:dyDescent="0.35">
      <c r="A324" s="7">
        <v>45278</v>
      </c>
      <c r="B324">
        <v>95.98</v>
      </c>
      <c r="C324">
        <v>10259.85</v>
      </c>
      <c r="D324">
        <v>3.9310999999999998</v>
      </c>
      <c r="E324">
        <v>2454.06</v>
      </c>
      <c r="F324">
        <v>3138.29</v>
      </c>
      <c r="H324" s="6">
        <f t="shared" ref="H324:H387" si="55">B324/B325-1</f>
        <v>4.1692724619557531E-4</v>
      </c>
      <c r="I324" s="6">
        <f t="shared" ref="I324:I387" si="56">C324/C325-1</f>
        <v>4.5400784061848665E-3</v>
      </c>
      <c r="J324" s="6">
        <f t="shared" si="54"/>
        <v>1.5301961743130477E-4</v>
      </c>
      <c r="K324" s="6">
        <f t="shared" ref="K324:K387" si="57">E324/E325-1</f>
        <v>1.9155604644605084E-4</v>
      </c>
      <c r="L324" s="6">
        <f t="shared" ref="L324:L387" si="58">F324/F325-1</f>
        <v>-2.5870589843091096E-3</v>
      </c>
      <c r="M324">
        <v>-0.11149999999999993</v>
      </c>
      <c r="O324" s="6">
        <f t="shared" ref="O324:O387" si="59">H324-$J324</f>
        <v>2.6390762876427054E-4</v>
      </c>
      <c r="P324" s="6">
        <f t="shared" ref="P324:P387" si="60">I324-$J324</f>
        <v>4.3870587887535617E-3</v>
      </c>
      <c r="Q324" s="6">
        <f t="shared" ref="Q324:Q387" si="61">K324-$J324</f>
        <v>3.8536429014746076E-5</v>
      </c>
      <c r="R324" s="6">
        <f t="shared" ref="R324:R387" si="62">L324-$J324</f>
        <v>-2.7400786017404144E-3</v>
      </c>
    </row>
    <row r="325" spans="1:18" x14ac:dyDescent="0.35">
      <c r="A325" s="7">
        <v>45275</v>
      </c>
      <c r="B325">
        <v>95.94</v>
      </c>
      <c r="C325">
        <v>10213.48</v>
      </c>
      <c r="D325">
        <v>3.9087999999999998</v>
      </c>
      <c r="E325">
        <v>2453.59</v>
      </c>
      <c r="F325">
        <v>3146.43</v>
      </c>
      <c r="H325" s="6">
        <f t="shared" si="55"/>
        <v>9.3896713615015948E-4</v>
      </c>
      <c r="I325" s="6">
        <f t="shared" si="56"/>
        <v>-2.0560639690581084E-5</v>
      </c>
      <c r="J325" s="6">
        <f t="shared" si="54"/>
        <v>1.5216794682149093E-4</v>
      </c>
      <c r="K325" s="6">
        <f t="shared" si="57"/>
        <v>-2.9743472733789744E-4</v>
      </c>
      <c r="L325" s="6">
        <f t="shared" si="58"/>
        <v>-1.1365043285578302E-3</v>
      </c>
      <c r="M325">
        <v>-2.1999999999999797E-2</v>
      </c>
      <c r="O325" s="6">
        <f t="shared" si="59"/>
        <v>7.8679918932866855E-4</v>
      </c>
      <c r="P325" s="6">
        <f t="shared" si="60"/>
        <v>-1.7272858651207201E-4</v>
      </c>
      <c r="Q325" s="6">
        <f t="shared" si="61"/>
        <v>-4.4960267415938837E-4</v>
      </c>
      <c r="R325" s="6">
        <f t="shared" si="62"/>
        <v>-1.2886722753793212E-3</v>
      </c>
    </row>
    <row r="326" spans="1:18" x14ac:dyDescent="0.35">
      <c r="A326" s="7">
        <v>45274</v>
      </c>
      <c r="B326">
        <v>95.85</v>
      </c>
      <c r="C326">
        <v>10213.69</v>
      </c>
      <c r="D326">
        <v>3.9043999999999999</v>
      </c>
      <c r="E326">
        <v>2454.3200000000002</v>
      </c>
      <c r="F326">
        <v>3150.01</v>
      </c>
      <c r="H326" s="6">
        <f t="shared" si="55"/>
        <v>1.5673981191222097E-3</v>
      </c>
      <c r="I326" s="6">
        <f t="shared" si="56"/>
        <v>2.8779366048794497E-3</v>
      </c>
      <c r="J326" s="6">
        <f t="shared" si="54"/>
        <v>1.5199988268621567E-4</v>
      </c>
      <c r="K326" s="6">
        <f t="shared" si="57"/>
        <v>1.2391307934727092E-2</v>
      </c>
      <c r="L326" s="6">
        <f t="shared" si="58"/>
        <v>1.0136608517188339E-2</v>
      </c>
      <c r="M326">
        <v>0.3300000000000014</v>
      </c>
      <c r="O326" s="6">
        <f t="shared" si="59"/>
        <v>1.4153982364359941E-3</v>
      </c>
      <c r="P326" s="6">
        <f t="shared" si="60"/>
        <v>2.725936722193234E-3</v>
      </c>
      <c r="Q326" s="6">
        <f t="shared" si="61"/>
        <v>1.2239308052040876E-2</v>
      </c>
      <c r="R326" s="6">
        <f t="shared" si="62"/>
        <v>9.9846086345021234E-3</v>
      </c>
    </row>
    <row r="327" spans="1:18" x14ac:dyDescent="0.35">
      <c r="A327" s="7">
        <v>45273</v>
      </c>
      <c r="B327">
        <v>95.7</v>
      </c>
      <c r="C327">
        <v>10184.379999999999</v>
      </c>
      <c r="D327">
        <v>3.9704000000000002</v>
      </c>
      <c r="E327">
        <v>2424.2800000000002</v>
      </c>
      <c r="F327">
        <v>3118.4</v>
      </c>
      <c r="H327" s="6">
        <f t="shared" si="55"/>
        <v>6.2735257214563411E-4</v>
      </c>
      <c r="I327" s="6">
        <f t="shared" si="56"/>
        <v>1.3669697741822251E-2</v>
      </c>
      <c r="J327" s="6">
        <f t="shared" si="54"/>
        <v>1.5452010072336542E-4</v>
      </c>
      <c r="K327" s="6">
        <f t="shared" si="57"/>
        <v>6.2092208589976661E-3</v>
      </c>
      <c r="L327" s="6">
        <f t="shared" si="58"/>
        <v>1.3757769628878425E-2</v>
      </c>
      <c r="M327">
        <v>1.2464999999999971</v>
      </c>
      <c r="O327" s="6">
        <f t="shared" si="59"/>
        <v>4.728324714222687E-4</v>
      </c>
      <c r="P327" s="6">
        <f t="shared" si="60"/>
        <v>1.3515177641098886E-2</v>
      </c>
      <c r="Q327" s="6">
        <f t="shared" si="61"/>
        <v>6.0547007582743007E-3</v>
      </c>
      <c r="R327" s="6">
        <f t="shared" si="62"/>
        <v>1.3603249528155059E-2</v>
      </c>
    </row>
    <row r="328" spans="1:18" x14ac:dyDescent="0.35">
      <c r="A328" s="7">
        <v>45272</v>
      </c>
      <c r="B328">
        <v>95.64</v>
      </c>
      <c r="C328">
        <v>10047.040000000001</v>
      </c>
      <c r="D328">
        <v>4.2196999999999996</v>
      </c>
      <c r="E328">
        <v>2409.3200000000002</v>
      </c>
      <c r="F328">
        <v>3076.08</v>
      </c>
      <c r="H328" s="6">
        <f t="shared" si="55"/>
        <v>4.1841004184117736E-4</v>
      </c>
      <c r="I328" s="6">
        <f t="shared" si="56"/>
        <v>4.6397030590044075E-3</v>
      </c>
      <c r="J328" s="6">
        <f t="shared" si="54"/>
        <v>1.6402529576775571E-4</v>
      </c>
      <c r="K328" s="6">
        <f t="shared" si="57"/>
        <v>1.3882077157749695E-3</v>
      </c>
      <c r="L328" s="6">
        <f t="shared" si="58"/>
        <v>2.9441971927421928E-3</v>
      </c>
      <c r="M328">
        <v>0.13200000000000323</v>
      </c>
      <c r="O328" s="6">
        <f t="shared" si="59"/>
        <v>2.5438474607342165E-4</v>
      </c>
      <c r="P328" s="6">
        <f t="shared" si="60"/>
        <v>4.4756777632366518E-3</v>
      </c>
      <c r="Q328" s="6">
        <f t="shared" si="61"/>
        <v>1.2241824200072138E-3</v>
      </c>
      <c r="R328" s="6">
        <f t="shared" si="62"/>
        <v>2.7801718969744371E-3</v>
      </c>
    </row>
    <row r="329" spans="1:18" x14ac:dyDescent="0.35">
      <c r="A329" s="7">
        <v>45271</v>
      </c>
      <c r="B329">
        <v>95.6</v>
      </c>
      <c r="C329">
        <v>10000.64</v>
      </c>
      <c r="D329">
        <v>4.2461000000000002</v>
      </c>
      <c r="E329">
        <v>2405.98</v>
      </c>
      <c r="F329">
        <v>3067.05</v>
      </c>
      <c r="H329" s="6">
        <f t="shared" si="55"/>
        <v>1.0471204188480243E-3</v>
      </c>
      <c r="I329" s="6">
        <f t="shared" si="56"/>
        <v>3.9291271394870098E-3</v>
      </c>
      <c r="J329" s="6">
        <f t="shared" si="54"/>
        <v>1.6503053635474885E-4</v>
      </c>
      <c r="K329" s="6">
        <f t="shared" si="57"/>
        <v>-5.8984796876304646E-4</v>
      </c>
      <c r="L329" s="6">
        <f t="shared" si="58"/>
        <v>-1.3040147353649001E-4</v>
      </c>
      <c r="M329">
        <v>-3.4499999999999531E-2</v>
      </c>
      <c r="O329" s="6">
        <f t="shared" si="59"/>
        <v>8.8208988249327547E-4</v>
      </c>
      <c r="P329" s="6">
        <f t="shared" si="60"/>
        <v>3.7640966031322609E-3</v>
      </c>
      <c r="Q329" s="6">
        <f t="shared" si="61"/>
        <v>-7.5487850511779531E-4</v>
      </c>
      <c r="R329" s="6">
        <f t="shared" si="62"/>
        <v>-2.9543200989123886E-4</v>
      </c>
    </row>
    <row r="330" spans="1:18" x14ac:dyDescent="0.35">
      <c r="A330" s="7">
        <v>45268</v>
      </c>
      <c r="B330">
        <v>95.5</v>
      </c>
      <c r="C330">
        <v>9961.5</v>
      </c>
      <c r="D330">
        <v>4.2392000000000003</v>
      </c>
      <c r="E330">
        <v>2407.4</v>
      </c>
      <c r="F330">
        <v>3067.45</v>
      </c>
      <c r="H330" s="6">
        <f t="shared" si="55"/>
        <v>0</v>
      </c>
      <c r="I330" s="6">
        <f t="shared" si="56"/>
        <v>4.1186858912329871E-3</v>
      </c>
      <c r="J330" s="6">
        <f t="shared" si="54"/>
        <v>1.6476782749741403E-4</v>
      </c>
      <c r="K330" s="6">
        <f t="shared" si="57"/>
        <v>-1.431030549391199E-3</v>
      </c>
      <c r="L330" s="6">
        <f t="shared" si="58"/>
        <v>-4.0423390369818124E-3</v>
      </c>
      <c r="M330">
        <v>-0.52250000000000352</v>
      </c>
      <c r="O330" s="6">
        <f t="shared" si="59"/>
        <v>-1.6476782749741403E-4</v>
      </c>
      <c r="P330" s="6">
        <f t="shared" si="60"/>
        <v>3.9539180637355731E-3</v>
      </c>
      <c r="Q330" s="6">
        <f t="shared" si="61"/>
        <v>-1.595798376888613E-3</v>
      </c>
      <c r="R330" s="6">
        <f t="shared" si="62"/>
        <v>-4.2071068644792264E-3</v>
      </c>
    </row>
    <row r="331" spans="1:18" x14ac:dyDescent="0.35">
      <c r="A331" s="7">
        <v>45267</v>
      </c>
      <c r="B331">
        <v>95.5</v>
      </c>
      <c r="C331">
        <v>9920.64</v>
      </c>
      <c r="D331">
        <v>4.1346999999999996</v>
      </c>
      <c r="E331">
        <v>2410.85</v>
      </c>
      <c r="F331">
        <v>3079.9</v>
      </c>
      <c r="H331" s="6">
        <f t="shared" si="55"/>
        <v>3.1423483816905851E-4</v>
      </c>
      <c r="I331" s="6">
        <f t="shared" si="56"/>
        <v>8.1285280951970407E-3</v>
      </c>
      <c r="J331" s="6">
        <f t="shared" si="54"/>
        <v>1.6078700191979323E-4</v>
      </c>
      <c r="K331" s="6">
        <f t="shared" si="57"/>
        <v>7.554907992011195E-4</v>
      </c>
      <c r="L331" s="6">
        <f t="shared" si="58"/>
        <v>-1.2808664494057265E-3</v>
      </c>
      <c r="M331">
        <v>-0.15599999999999614</v>
      </c>
      <c r="O331" s="6">
        <f t="shared" si="59"/>
        <v>1.5344783624926528E-4</v>
      </c>
      <c r="P331" s="6">
        <f t="shared" si="60"/>
        <v>7.9677410932772474E-3</v>
      </c>
      <c r="Q331" s="6">
        <f t="shared" si="61"/>
        <v>5.9470379728132627E-4</v>
      </c>
      <c r="R331" s="6">
        <f t="shared" si="62"/>
        <v>-1.4416534513255197E-3</v>
      </c>
    </row>
    <row r="332" spans="1:18" x14ac:dyDescent="0.35">
      <c r="A332" s="7">
        <v>45266</v>
      </c>
      <c r="B332">
        <v>95.47</v>
      </c>
      <c r="C332">
        <v>9840.65</v>
      </c>
      <c r="D332">
        <v>4.1035000000000004</v>
      </c>
      <c r="E332">
        <v>2409.0300000000002</v>
      </c>
      <c r="F332">
        <v>3083.85</v>
      </c>
      <c r="H332" s="6">
        <f t="shared" si="55"/>
        <v>5.2399916160128512E-4</v>
      </c>
      <c r="I332" s="6">
        <f t="shared" si="56"/>
        <v>-3.8789468942611594E-3</v>
      </c>
      <c r="J332" s="6">
        <f t="shared" si="54"/>
        <v>1.595976969981372E-4</v>
      </c>
      <c r="K332" s="6">
        <f t="shared" si="57"/>
        <v>1.4591439688715901E-3</v>
      </c>
      <c r="L332" s="6">
        <f t="shared" si="58"/>
        <v>3.7561313799714391E-3</v>
      </c>
      <c r="M332">
        <v>0.15749999999999709</v>
      </c>
      <c r="O332" s="6">
        <f t="shared" si="59"/>
        <v>3.6440146460314793E-4</v>
      </c>
      <c r="P332" s="6">
        <f t="shared" si="60"/>
        <v>-4.0385445912592965E-3</v>
      </c>
      <c r="Q332" s="6">
        <f t="shared" si="61"/>
        <v>1.299546271873453E-3</v>
      </c>
      <c r="R332" s="6">
        <f t="shared" si="62"/>
        <v>3.5965336829733019E-3</v>
      </c>
    </row>
    <row r="333" spans="1:18" x14ac:dyDescent="0.35">
      <c r="A333" s="7">
        <v>45265</v>
      </c>
      <c r="B333">
        <v>95.42</v>
      </c>
      <c r="C333">
        <v>9878.9699999999993</v>
      </c>
      <c r="D333">
        <v>4.1349999999999998</v>
      </c>
      <c r="E333">
        <v>2405.52</v>
      </c>
      <c r="F333">
        <v>3072.31</v>
      </c>
      <c r="H333" s="6">
        <f t="shared" si="55"/>
        <v>2.0964360587005793E-4</v>
      </c>
      <c r="I333" s="6">
        <f t="shared" si="56"/>
        <v>-5.2609374383494334E-4</v>
      </c>
      <c r="J333" s="6">
        <f t="shared" si="54"/>
        <v>1.6079843582117448E-4</v>
      </c>
      <c r="K333" s="6">
        <f t="shared" si="57"/>
        <v>1.9284515325568297E-3</v>
      </c>
      <c r="L333" s="6">
        <f t="shared" si="58"/>
        <v>6.3183339775041425E-3</v>
      </c>
      <c r="M333">
        <v>0.35800000000000054</v>
      </c>
      <c r="O333" s="6">
        <f t="shared" si="59"/>
        <v>4.8845170048883446E-5</v>
      </c>
      <c r="P333" s="6">
        <f t="shared" si="60"/>
        <v>-6.8689217965611782E-4</v>
      </c>
      <c r="Q333" s="6">
        <f t="shared" si="61"/>
        <v>1.7676530967356552E-3</v>
      </c>
      <c r="R333" s="6">
        <f t="shared" si="62"/>
        <v>6.157535541682968E-3</v>
      </c>
    </row>
    <row r="334" spans="1:18" x14ac:dyDescent="0.35">
      <c r="A334" s="7">
        <v>45264</v>
      </c>
      <c r="B334">
        <v>95.4</v>
      </c>
      <c r="C334">
        <v>9884.17</v>
      </c>
      <c r="D334">
        <v>4.2065999999999999</v>
      </c>
      <c r="E334">
        <v>2400.89</v>
      </c>
      <c r="F334">
        <v>3053.02</v>
      </c>
      <c r="H334" s="6">
        <f t="shared" si="55"/>
        <v>1.0493179433368471E-3</v>
      </c>
      <c r="I334" s="6">
        <f t="shared" si="56"/>
        <v>-5.4055740202396674E-3</v>
      </c>
      <c r="J334" s="6">
        <f t="shared" si="54"/>
        <v>1.63526389048263E-4</v>
      </c>
      <c r="K334" s="6">
        <f t="shared" si="57"/>
        <v>9.7976268896915464E-4</v>
      </c>
      <c r="L334" s="6">
        <f t="shared" si="58"/>
        <v>-2.3006084848009589E-3</v>
      </c>
      <c r="M334">
        <v>-0.41749999999999954</v>
      </c>
      <c r="O334" s="6">
        <f t="shared" si="59"/>
        <v>8.8579155428858414E-4</v>
      </c>
      <c r="P334" s="6">
        <f t="shared" si="60"/>
        <v>-5.5691004092879304E-3</v>
      </c>
      <c r="Q334" s="6">
        <f t="shared" si="61"/>
        <v>8.1623629992089164E-4</v>
      </c>
      <c r="R334" s="6">
        <f t="shared" si="62"/>
        <v>-2.4641348738492219E-3</v>
      </c>
    </row>
    <row r="335" spans="1:18" x14ac:dyDescent="0.35">
      <c r="A335" s="7">
        <v>45261</v>
      </c>
      <c r="B335">
        <v>95.3</v>
      </c>
      <c r="C335">
        <v>9937.89</v>
      </c>
      <c r="D335">
        <v>4.1231</v>
      </c>
      <c r="E335">
        <v>2398.54</v>
      </c>
      <c r="F335">
        <v>3060.06</v>
      </c>
      <c r="H335" s="6">
        <f t="shared" si="55"/>
        <v>1.049428061705715E-4</v>
      </c>
      <c r="I335" s="6">
        <f t="shared" si="56"/>
        <v>5.9590931084256837E-3</v>
      </c>
      <c r="J335" s="6">
        <f t="shared" si="54"/>
        <v>1.6034486590177366E-4</v>
      </c>
      <c r="K335" s="6">
        <f t="shared" si="57"/>
        <v>3.2290176592131292E-3</v>
      </c>
      <c r="L335" s="6">
        <f t="shared" si="58"/>
        <v>8.3699656633693387E-3</v>
      </c>
      <c r="M335">
        <v>0.71600000000000108</v>
      </c>
      <c r="O335" s="6">
        <f t="shared" si="59"/>
        <v>-5.5402059731202158E-5</v>
      </c>
      <c r="P335" s="6">
        <f t="shared" si="60"/>
        <v>5.7987482425239101E-3</v>
      </c>
      <c r="Q335" s="6">
        <f t="shared" si="61"/>
        <v>3.0686727933113556E-3</v>
      </c>
      <c r="R335" s="6">
        <f t="shared" si="62"/>
        <v>8.209620797467565E-3</v>
      </c>
    </row>
    <row r="336" spans="1:18" x14ac:dyDescent="0.35">
      <c r="A336" s="7">
        <v>45260</v>
      </c>
      <c r="B336">
        <v>95.29</v>
      </c>
      <c r="C336">
        <v>9879.02</v>
      </c>
      <c r="D336">
        <v>4.2663000000000002</v>
      </c>
      <c r="E336">
        <v>2390.8200000000002</v>
      </c>
      <c r="F336">
        <v>3034.66</v>
      </c>
      <c r="H336" s="6">
        <f t="shared" si="55"/>
        <v>2.0992967355937253E-4</v>
      </c>
      <c r="I336" s="6">
        <f t="shared" si="56"/>
        <v>4.0858558241740894E-3</v>
      </c>
      <c r="J336" s="6">
        <f t="shared" si="54"/>
        <v>1.657995264952028E-4</v>
      </c>
      <c r="K336" s="6">
        <f t="shared" si="57"/>
        <v>-9.619204951805127E-5</v>
      </c>
      <c r="L336" s="6">
        <f t="shared" si="58"/>
        <v>-3.1141800311418333E-3</v>
      </c>
      <c r="M336">
        <v>-0.28750000000000053</v>
      </c>
      <c r="O336" s="6">
        <f t="shared" si="59"/>
        <v>4.4130147064169734E-5</v>
      </c>
      <c r="P336" s="6">
        <f t="shared" si="60"/>
        <v>3.9200562976788866E-3</v>
      </c>
      <c r="Q336" s="6">
        <f t="shared" si="61"/>
        <v>-2.6199157601325407E-4</v>
      </c>
      <c r="R336" s="6">
        <f t="shared" si="62"/>
        <v>-3.2799795576370361E-3</v>
      </c>
    </row>
    <row r="337" spans="1:18" x14ac:dyDescent="0.35">
      <c r="A337" s="7">
        <v>45259</v>
      </c>
      <c r="B337">
        <v>95.27</v>
      </c>
      <c r="C337">
        <v>9838.82</v>
      </c>
      <c r="D337">
        <v>4.2088000000000001</v>
      </c>
      <c r="E337">
        <v>2391.0500000000002</v>
      </c>
      <c r="F337">
        <v>3044.14</v>
      </c>
      <c r="H337" s="6">
        <f t="shared" si="55"/>
        <v>2.0997375328080103E-4</v>
      </c>
      <c r="I337" s="6">
        <f t="shared" si="56"/>
        <v>-7.728689484413076E-4</v>
      </c>
      <c r="J337" s="6">
        <f t="shared" si="54"/>
        <v>1.636101792741318E-4</v>
      </c>
      <c r="K337" s="6">
        <f t="shared" si="57"/>
        <v>5.4497516914835398E-3</v>
      </c>
      <c r="L337" s="6">
        <f t="shared" si="58"/>
        <v>6.7432823480777504E-3</v>
      </c>
      <c r="M337">
        <v>0.34050000000000136</v>
      </c>
      <c r="O337" s="6">
        <f t="shared" si="59"/>
        <v>4.6363574006669239E-5</v>
      </c>
      <c r="P337" s="6">
        <f t="shared" si="60"/>
        <v>-9.364791277154394E-4</v>
      </c>
      <c r="Q337" s="6">
        <f t="shared" si="61"/>
        <v>5.286141512209408E-3</v>
      </c>
      <c r="R337" s="6">
        <f t="shared" si="62"/>
        <v>6.5796721688036186E-3</v>
      </c>
    </row>
    <row r="338" spans="1:18" x14ac:dyDescent="0.35">
      <c r="A338" s="7">
        <v>45258</v>
      </c>
      <c r="B338">
        <v>95.25</v>
      </c>
      <c r="C338">
        <v>9846.43</v>
      </c>
      <c r="D338">
        <v>4.2769000000000004</v>
      </c>
      <c r="E338">
        <v>2378.09</v>
      </c>
      <c r="F338">
        <v>3023.75</v>
      </c>
      <c r="H338" s="6">
        <f t="shared" si="55"/>
        <v>-1.0497585555324651E-4</v>
      </c>
      <c r="I338" s="6">
        <f t="shared" si="56"/>
        <v>9.8406485882018835E-4</v>
      </c>
      <c r="J338" s="6">
        <f t="shared" si="54"/>
        <v>1.6620299661251892E-4</v>
      </c>
      <c r="K338" s="6">
        <f t="shared" si="57"/>
        <v>2.7238650211036664E-3</v>
      </c>
      <c r="L338" s="6">
        <f t="shared" si="58"/>
        <v>3.061847325610767E-3</v>
      </c>
      <c r="M338">
        <v>0.66899999999999959</v>
      </c>
      <c r="O338" s="6">
        <f t="shared" si="59"/>
        <v>-2.7117885216576543E-4</v>
      </c>
      <c r="P338" s="6">
        <f t="shared" si="60"/>
        <v>8.1786186220766943E-4</v>
      </c>
      <c r="Q338" s="6">
        <f t="shared" si="61"/>
        <v>2.5576620244911474E-3</v>
      </c>
      <c r="R338" s="6">
        <f t="shared" si="62"/>
        <v>2.8956443289982481E-3</v>
      </c>
    </row>
    <row r="339" spans="1:18" x14ac:dyDescent="0.35">
      <c r="A339" s="7">
        <v>45257</v>
      </c>
      <c r="B339">
        <v>95.26</v>
      </c>
      <c r="C339">
        <v>9836.75</v>
      </c>
      <c r="D339">
        <v>4.4107000000000003</v>
      </c>
      <c r="E339">
        <v>2371.63</v>
      </c>
      <c r="F339">
        <v>3014.52</v>
      </c>
      <c r="H339" s="6">
        <f t="shared" si="55"/>
        <v>9.4567615845342345E-4</v>
      </c>
      <c r="I339" s="6">
        <f t="shared" si="56"/>
        <v>-1.9369226773161552E-3</v>
      </c>
      <c r="J339" s="6">
        <f t="shared" si="54"/>
        <v>1.7129234596247045E-4</v>
      </c>
      <c r="K339" s="6">
        <f t="shared" si="57"/>
        <v>1.6852224155701201E-3</v>
      </c>
      <c r="L339" s="6">
        <f t="shared" si="58"/>
        <v>6.5881080142513593E-3</v>
      </c>
      <c r="M339">
        <v>0.37150000000000016</v>
      </c>
      <c r="O339" s="6">
        <f t="shared" si="59"/>
        <v>7.7438381249095301E-4</v>
      </c>
      <c r="P339" s="6">
        <f t="shared" si="60"/>
        <v>-2.1082150232786256E-3</v>
      </c>
      <c r="Q339" s="6">
        <f t="shared" si="61"/>
        <v>1.5139300696076496E-3</v>
      </c>
      <c r="R339" s="6">
        <f t="shared" si="62"/>
        <v>6.4168156682888888E-3</v>
      </c>
    </row>
    <row r="340" spans="1:18" x14ac:dyDescent="0.35">
      <c r="A340" s="7">
        <v>45254</v>
      </c>
      <c r="B340">
        <v>95.17</v>
      </c>
      <c r="C340">
        <v>9855.84</v>
      </c>
      <c r="D340">
        <v>4.4850000000000003</v>
      </c>
      <c r="E340">
        <v>2367.64</v>
      </c>
      <c r="F340">
        <v>2994.79</v>
      </c>
      <c r="H340" s="6">
        <f t="shared" si="55"/>
        <v>-3.1512605042016695E-4</v>
      </c>
      <c r="I340" s="6">
        <f t="shared" si="56"/>
        <v>6.1930568725676594E-4</v>
      </c>
      <c r="J340" s="6">
        <f t="shared" si="54"/>
        <v>1.7411568988534576E-4</v>
      </c>
      <c r="K340" s="6">
        <f t="shared" si="57"/>
        <v>-4.6457607433270098E-5</v>
      </c>
      <c r="L340" s="6">
        <f t="shared" si="58"/>
        <v>-3.4407829278600977E-3</v>
      </c>
      <c r="M340">
        <v>-0.27000000000000135</v>
      </c>
      <c r="O340" s="6">
        <f t="shared" si="59"/>
        <v>-4.8924174030551271E-4</v>
      </c>
      <c r="P340" s="6">
        <f t="shared" si="60"/>
        <v>4.4518999737142018E-4</v>
      </c>
      <c r="Q340" s="6">
        <f t="shared" si="61"/>
        <v>-2.2057329731861586E-4</v>
      </c>
      <c r="R340" s="6">
        <f t="shared" si="62"/>
        <v>-3.6148986177454434E-3</v>
      </c>
    </row>
    <row r="341" spans="1:18" x14ac:dyDescent="0.35">
      <c r="A341" s="7">
        <v>45252</v>
      </c>
      <c r="B341">
        <v>95.2</v>
      </c>
      <c r="C341">
        <v>9849.74</v>
      </c>
      <c r="D341">
        <v>4.431</v>
      </c>
      <c r="E341">
        <v>2367.75</v>
      </c>
      <c r="F341">
        <v>3005.13</v>
      </c>
      <c r="H341" s="6">
        <f t="shared" si="55"/>
        <v>-1.0503098414027523E-4</v>
      </c>
      <c r="I341" s="6">
        <f t="shared" si="56"/>
        <v>4.1134056246108219E-3</v>
      </c>
      <c r="J341" s="6">
        <f t="shared" si="54"/>
        <v>1.7206392927593406E-4</v>
      </c>
      <c r="K341" s="6">
        <f t="shared" si="57"/>
        <v>1.8871996242526556E-3</v>
      </c>
      <c r="L341" s="6">
        <f t="shared" si="58"/>
        <v>2.1075026427150867E-3</v>
      </c>
      <c r="M341">
        <v>-0.15550000000000175</v>
      </c>
      <c r="O341" s="6">
        <f t="shared" si="59"/>
        <v>-2.7709491341620929E-4</v>
      </c>
      <c r="P341" s="6">
        <f t="shared" si="60"/>
        <v>3.9413416953348879E-3</v>
      </c>
      <c r="Q341" s="6">
        <f t="shared" si="61"/>
        <v>1.7151356949767216E-3</v>
      </c>
      <c r="R341" s="6">
        <f t="shared" si="62"/>
        <v>1.9354387134391526E-3</v>
      </c>
    </row>
    <row r="342" spans="1:18" x14ac:dyDescent="0.35">
      <c r="A342" s="7">
        <v>45251</v>
      </c>
      <c r="B342">
        <v>95.21</v>
      </c>
      <c r="C342">
        <v>9809.39</v>
      </c>
      <c r="D342">
        <v>4.3998999999999997</v>
      </c>
      <c r="E342">
        <v>2363.29</v>
      </c>
      <c r="F342">
        <v>2998.81</v>
      </c>
      <c r="H342" s="6">
        <f t="shared" si="55"/>
        <v>-4.1994750656171309E-4</v>
      </c>
      <c r="I342" s="6">
        <f t="shared" si="56"/>
        <v>-1.9971472232227505E-3</v>
      </c>
      <c r="J342" s="6">
        <f t="shared" si="54"/>
        <v>1.7088178754054439E-4</v>
      </c>
      <c r="K342" s="6">
        <f t="shared" si="57"/>
        <v>2.7934970774090573E-4</v>
      </c>
      <c r="L342" s="6">
        <f t="shared" si="58"/>
        <v>8.0429849152308108E-4</v>
      </c>
      <c r="M342">
        <v>0.19449999999999967</v>
      </c>
      <c r="O342" s="6">
        <f t="shared" si="59"/>
        <v>-5.9082929410225749E-4</v>
      </c>
      <c r="P342" s="6">
        <f t="shared" si="60"/>
        <v>-2.1680290107632949E-3</v>
      </c>
      <c r="Q342" s="6">
        <f t="shared" si="61"/>
        <v>1.0846792020036133E-4</v>
      </c>
      <c r="R342" s="6">
        <f t="shared" si="62"/>
        <v>6.3341670398253669E-4</v>
      </c>
    </row>
    <row r="343" spans="1:18" x14ac:dyDescent="0.35">
      <c r="A343" s="7">
        <v>45250</v>
      </c>
      <c r="B343">
        <v>95.25</v>
      </c>
      <c r="C343">
        <v>9829.02</v>
      </c>
      <c r="D343">
        <v>4.4387999999999996</v>
      </c>
      <c r="E343">
        <v>2362.63</v>
      </c>
      <c r="F343">
        <v>2996.4</v>
      </c>
      <c r="H343" s="6">
        <f t="shared" si="55"/>
        <v>2.1001785151741892E-4</v>
      </c>
      <c r="I343" s="6">
        <f t="shared" si="56"/>
        <v>7.4928863705319149E-3</v>
      </c>
      <c r="J343" s="6">
        <f t="shared" si="54"/>
        <v>1.7236035998391408E-4</v>
      </c>
      <c r="K343" s="6">
        <f t="shared" si="57"/>
        <v>2.4481725685869815E-3</v>
      </c>
      <c r="L343" s="6">
        <f t="shared" si="58"/>
        <v>2.9018686427488838E-3</v>
      </c>
      <c r="M343">
        <v>1.000000000000334E-2</v>
      </c>
      <c r="O343" s="6">
        <f t="shared" si="59"/>
        <v>3.7657491533504839E-5</v>
      </c>
      <c r="P343" s="6">
        <f t="shared" si="60"/>
        <v>7.3205260105480008E-3</v>
      </c>
      <c r="Q343" s="6">
        <f t="shared" si="61"/>
        <v>2.2758122086030674E-3</v>
      </c>
      <c r="R343" s="6">
        <f t="shared" si="62"/>
        <v>2.7295082827649697E-3</v>
      </c>
    </row>
    <row r="344" spans="1:18" x14ac:dyDescent="0.35">
      <c r="A344" s="7">
        <v>45247</v>
      </c>
      <c r="B344">
        <v>95.23</v>
      </c>
      <c r="C344">
        <v>9755.92</v>
      </c>
      <c r="D344">
        <v>4.4408000000000003</v>
      </c>
      <c r="E344">
        <v>2356.86</v>
      </c>
      <c r="F344">
        <v>2987.73</v>
      </c>
      <c r="H344" s="6">
        <f t="shared" si="55"/>
        <v>-2.0997375328080103E-4</v>
      </c>
      <c r="I344" s="6">
        <f t="shared" si="56"/>
        <v>1.3034705159076232E-3</v>
      </c>
      <c r="J344" s="6">
        <f t="shared" si="54"/>
        <v>1.7243636430586129E-4</v>
      </c>
      <c r="K344" s="6">
        <f t="shared" si="57"/>
        <v>7.9830826588755954E-4</v>
      </c>
      <c r="L344" s="6">
        <f t="shared" si="58"/>
        <v>2.2609938309086086E-3</v>
      </c>
      <c r="M344">
        <v>-0.11050000000000004</v>
      </c>
      <c r="O344" s="6">
        <f t="shared" si="59"/>
        <v>-3.8241011758666232E-4</v>
      </c>
      <c r="P344" s="6">
        <f t="shared" si="60"/>
        <v>1.1310341516017619E-3</v>
      </c>
      <c r="Q344" s="6">
        <f t="shared" si="61"/>
        <v>6.2587190158169825E-4</v>
      </c>
      <c r="R344" s="6">
        <f t="shared" si="62"/>
        <v>2.0885574666027473E-3</v>
      </c>
    </row>
    <row r="345" spans="1:18" x14ac:dyDescent="0.35">
      <c r="A345" s="7">
        <v>45246</v>
      </c>
      <c r="B345">
        <v>95.25</v>
      </c>
      <c r="C345">
        <v>9743.2199999999993</v>
      </c>
      <c r="D345">
        <v>4.4187000000000003</v>
      </c>
      <c r="E345">
        <v>2354.98</v>
      </c>
      <c r="F345">
        <v>2980.99</v>
      </c>
      <c r="H345" s="6">
        <f t="shared" si="55"/>
        <v>-1.0497585555324651E-4</v>
      </c>
      <c r="I345" s="6">
        <f t="shared" si="56"/>
        <v>1.4297005645826921E-3</v>
      </c>
      <c r="J345" s="6">
        <f t="shared" si="54"/>
        <v>1.715964360420319E-4</v>
      </c>
      <c r="K345" s="6">
        <f t="shared" si="57"/>
        <v>-4.4566495333253631E-4</v>
      </c>
      <c r="L345" s="6">
        <f t="shared" si="58"/>
        <v>5.7728383065440703E-3</v>
      </c>
      <c r="M345">
        <v>0.49299999999999677</v>
      </c>
      <c r="O345" s="6">
        <f t="shared" si="59"/>
        <v>-2.7657229159527841E-4</v>
      </c>
      <c r="P345" s="6">
        <f t="shared" si="60"/>
        <v>1.2581041285406602E-3</v>
      </c>
      <c r="Q345" s="6">
        <f t="shared" si="61"/>
        <v>-6.172613893745682E-4</v>
      </c>
      <c r="R345" s="6">
        <f t="shared" si="62"/>
        <v>5.6012418705020384E-3</v>
      </c>
    </row>
    <row r="346" spans="1:18" x14ac:dyDescent="0.35">
      <c r="A346" s="7">
        <v>45245</v>
      </c>
      <c r="B346">
        <v>95.26</v>
      </c>
      <c r="C346">
        <v>9729.31</v>
      </c>
      <c r="D346">
        <v>4.5172999999999996</v>
      </c>
      <c r="E346">
        <v>2356.0300000000002</v>
      </c>
      <c r="F346">
        <v>2963.88</v>
      </c>
      <c r="H346" s="6">
        <f t="shared" si="55"/>
        <v>3.1502677727601736E-4</v>
      </c>
      <c r="I346" s="6">
        <f t="shared" si="56"/>
        <v>1.7812996485793153E-3</v>
      </c>
      <c r="J346" s="6">
        <f t="shared" si="54"/>
        <v>1.7534244193551096E-4</v>
      </c>
      <c r="K346" s="6">
        <f t="shared" si="57"/>
        <v>-5.1755223247418325E-4</v>
      </c>
      <c r="L346" s="6">
        <f t="shared" si="58"/>
        <v>-4.6411660006043798E-3</v>
      </c>
      <c r="M346">
        <v>-0.39399999999999658</v>
      </c>
      <c r="O346" s="6">
        <f t="shared" si="59"/>
        <v>1.3968433534050639E-4</v>
      </c>
      <c r="P346" s="6">
        <f t="shared" si="60"/>
        <v>1.6059572066438044E-3</v>
      </c>
      <c r="Q346" s="6">
        <f t="shared" si="61"/>
        <v>-6.9289467440969421E-4</v>
      </c>
      <c r="R346" s="6">
        <f t="shared" si="62"/>
        <v>-4.8165084425398907E-3</v>
      </c>
    </row>
    <row r="347" spans="1:18" x14ac:dyDescent="0.35">
      <c r="A347" s="7">
        <v>45244</v>
      </c>
      <c r="B347">
        <v>95.23</v>
      </c>
      <c r="C347">
        <v>9712.01</v>
      </c>
      <c r="D347">
        <v>4.4385000000000003</v>
      </c>
      <c r="E347">
        <v>2357.25</v>
      </c>
      <c r="F347">
        <v>2977.7</v>
      </c>
      <c r="H347" s="6">
        <f t="shared" si="55"/>
        <v>7.3560319461973833E-4</v>
      </c>
      <c r="I347" s="6">
        <f t="shared" si="56"/>
        <v>1.9285807992023729E-2</v>
      </c>
      <c r="J347" s="6">
        <f t="shared" si="54"/>
        <v>1.7234895921047766E-4</v>
      </c>
      <c r="K347" s="6">
        <f t="shared" si="57"/>
        <v>8.6563230096448063E-3</v>
      </c>
      <c r="L347" s="6">
        <f t="shared" si="58"/>
        <v>1.267501691929418E-2</v>
      </c>
      <c r="M347">
        <v>1.1199999999999966</v>
      </c>
      <c r="O347" s="6">
        <f t="shared" si="59"/>
        <v>5.6325423540926067E-4</v>
      </c>
      <c r="P347" s="6">
        <f t="shared" si="60"/>
        <v>1.9113459032813251E-2</v>
      </c>
      <c r="Q347" s="6">
        <f t="shared" si="61"/>
        <v>8.4839740504343286E-3</v>
      </c>
      <c r="R347" s="6">
        <f t="shared" si="62"/>
        <v>1.2502667960083702E-2</v>
      </c>
    </row>
    <row r="348" spans="1:18" x14ac:dyDescent="0.35">
      <c r="A348" s="7">
        <v>45243</v>
      </c>
      <c r="B348">
        <v>95.16</v>
      </c>
      <c r="C348">
        <v>9528.25</v>
      </c>
      <c r="D348">
        <v>4.6624999999999996</v>
      </c>
      <c r="E348">
        <v>2337.02</v>
      </c>
      <c r="F348">
        <v>2940.43</v>
      </c>
      <c r="H348" s="6">
        <f t="shared" si="55"/>
        <v>3.1535793125203604E-4</v>
      </c>
      <c r="I348" s="6">
        <f t="shared" si="56"/>
        <v>-7.73939425082526E-4</v>
      </c>
      <c r="J348" s="6">
        <f t="shared" si="54"/>
        <v>1.8085246906829333E-4</v>
      </c>
      <c r="K348" s="6">
        <f t="shared" si="57"/>
        <v>3.2102453911586615E-4</v>
      </c>
      <c r="L348" s="6">
        <f t="shared" si="58"/>
        <v>5.7848118064596221E-4</v>
      </c>
      <c r="M348">
        <v>0.10700000000000376</v>
      </c>
      <c r="O348" s="6">
        <f t="shared" si="59"/>
        <v>1.3450546218374271E-4</v>
      </c>
      <c r="P348" s="6">
        <f t="shared" si="60"/>
        <v>-9.5479189415081933E-4</v>
      </c>
      <c r="Q348" s="6">
        <f t="shared" si="61"/>
        <v>1.4017207004757282E-4</v>
      </c>
      <c r="R348" s="6">
        <f t="shared" si="62"/>
        <v>3.9762871157766888E-4</v>
      </c>
    </row>
    <row r="349" spans="1:18" x14ac:dyDescent="0.35">
      <c r="A349" s="7">
        <v>45240</v>
      </c>
      <c r="B349">
        <v>95.13</v>
      </c>
      <c r="C349">
        <v>9535.6299999999992</v>
      </c>
      <c r="D349">
        <v>4.6839000000000004</v>
      </c>
      <c r="E349">
        <v>2336.27</v>
      </c>
      <c r="F349">
        <v>2938.73</v>
      </c>
      <c r="H349" s="6">
        <f t="shared" si="55"/>
        <v>0</v>
      </c>
      <c r="I349" s="6">
        <f t="shared" si="56"/>
        <v>1.5769755602875524E-2</v>
      </c>
      <c r="J349" s="6">
        <f t="shared" si="54"/>
        <v>1.8166390912921493E-4</v>
      </c>
      <c r="K349" s="6">
        <f t="shared" si="57"/>
        <v>6.0817611409724748E-4</v>
      </c>
      <c r="L349" s="6">
        <f t="shared" si="58"/>
        <v>2.5860157276154094E-3</v>
      </c>
      <c r="M349">
        <v>-0.21900000000000031</v>
      </c>
      <c r="O349" s="6">
        <f t="shared" si="59"/>
        <v>-1.8166390912921493E-4</v>
      </c>
      <c r="P349" s="6">
        <f t="shared" si="60"/>
        <v>1.5588091693746309E-2</v>
      </c>
      <c r="Q349" s="6">
        <f t="shared" si="61"/>
        <v>4.2651220496803255E-4</v>
      </c>
      <c r="R349" s="6">
        <f t="shared" si="62"/>
        <v>2.4043518184861945E-3</v>
      </c>
    </row>
    <row r="350" spans="1:18" x14ac:dyDescent="0.35">
      <c r="A350" s="7">
        <v>45239</v>
      </c>
      <c r="B350">
        <v>95.13</v>
      </c>
      <c r="C350">
        <v>9387.59</v>
      </c>
      <c r="D350">
        <v>4.6401000000000003</v>
      </c>
      <c r="E350">
        <v>2334.85</v>
      </c>
      <c r="F350">
        <v>2931.15</v>
      </c>
      <c r="H350" s="6">
        <f t="shared" si="55"/>
        <v>4.2065411715208612E-4</v>
      </c>
      <c r="I350" s="6">
        <f t="shared" si="56"/>
        <v>-7.8903009326534157E-3</v>
      </c>
      <c r="J350" s="6">
        <f t="shared" si="54"/>
        <v>1.8000293421072122E-4</v>
      </c>
      <c r="K350" s="6">
        <f t="shared" si="57"/>
        <v>-2.6398636497610983E-3</v>
      </c>
      <c r="L350" s="6">
        <f t="shared" si="58"/>
        <v>-7.9502071318332534E-3</v>
      </c>
      <c r="M350">
        <v>-0.67700000000000315</v>
      </c>
      <c r="O350" s="6">
        <f t="shared" si="59"/>
        <v>2.4065118294136489E-4</v>
      </c>
      <c r="P350" s="6">
        <f t="shared" si="60"/>
        <v>-8.0703038668641369E-3</v>
      </c>
      <c r="Q350" s="6">
        <f t="shared" si="61"/>
        <v>-2.8198665839718196E-3</v>
      </c>
      <c r="R350" s="6">
        <f t="shared" si="62"/>
        <v>-8.1302100660439747E-3</v>
      </c>
    </row>
    <row r="351" spans="1:18" x14ac:dyDescent="0.35">
      <c r="A351" s="7">
        <v>45238</v>
      </c>
      <c r="B351">
        <v>95.09</v>
      </c>
      <c r="C351">
        <v>9462.25</v>
      </c>
      <c r="D351">
        <v>4.5046999999999997</v>
      </c>
      <c r="E351">
        <v>2341.0300000000002</v>
      </c>
      <c r="F351">
        <v>2954.64</v>
      </c>
      <c r="H351" s="6">
        <f t="shared" si="55"/>
        <v>1.0517458981906813E-4</v>
      </c>
      <c r="I351" s="6">
        <f t="shared" si="56"/>
        <v>1.054771970360413E-3</v>
      </c>
      <c r="J351" s="6">
        <f t="shared" si="54"/>
        <v>1.7486393962262703E-4</v>
      </c>
      <c r="K351" s="6">
        <f t="shared" si="57"/>
        <v>3.6321992325394348E-4</v>
      </c>
      <c r="L351" s="6">
        <f t="shared" si="58"/>
        <v>4.3441904101486628E-3</v>
      </c>
      <c r="M351">
        <v>0.15900000000000247</v>
      </c>
      <c r="O351" s="6">
        <f t="shared" si="59"/>
        <v>-6.9689349803558898E-5</v>
      </c>
      <c r="P351" s="6">
        <f t="shared" si="60"/>
        <v>8.7990803073778601E-4</v>
      </c>
      <c r="Q351" s="6">
        <f t="shared" si="61"/>
        <v>1.8835598363131645E-4</v>
      </c>
      <c r="R351" s="6">
        <f t="shared" si="62"/>
        <v>4.1693264705260358E-3</v>
      </c>
    </row>
    <row r="352" spans="1:18" x14ac:dyDescent="0.35">
      <c r="A352" s="7">
        <v>45237</v>
      </c>
      <c r="B352">
        <v>95.08</v>
      </c>
      <c r="C352">
        <v>9452.2800000000007</v>
      </c>
      <c r="D352">
        <v>4.5365000000000002</v>
      </c>
      <c r="E352">
        <v>2340.1799999999998</v>
      </c>
      <c r="F352">
        <v>2941.86</v>
      </c>
      <c r="H352" s="6">
        <f t="shared" si="55"/>
        <v>1.0518565267703117E-4</v>
      </c>
      <c r="I352" s="6">
        <f t="shared" si="56"/>
        <v>2.858252328298061E-3</v>
      </c>
      <c r="J352" s="6">
        <f t="shared" si="54"/>
        <v>1.7607147784493016E-4</v>
      </c>
      <c r="K352" s="6">
        <f t="shared" si="57"/>
        <v>-1.0373045449307838E-3</v>
      </c>
      <c r="L352" s="6">
        <f t="shared" si="58"/>
        <v>4.6375346619857982E-3</v>
      </c>
      <c r="M352">
        <v>0.25549999999999962</v>
      </c>
      <c r="O352" s="6">
        <f t="shared" si="59"/>
        <v>-7.0885825167898986E-5</v>
      </c>
      <c r="P352" s="6">
        <f t="shared" si="60"/>
        <v>2.6821808504531308E-3</v>
      </c>
      <c r="Q352" s="6">
        <f t="shared" si="61"/>
        <v>-1.213376022775714E-3</v>
      </c>
      <c r="R352" s="6">
        <f t="shared" si="62"/>
        <v>4.4614631841408681E-3</v>
      </c>
    </row>
    <row r="353" spans="1:18" x14ac:dyDescent="0.35">
      <c r="A353" s="7">
        <v>45236</v>
      </c>
      <c r="B353">
        <v>95.07</v>
      </c>
      <c r="C353">
        <v>9425.34</v>
      </c>
      <c r="D353">
        <v>4.5876000000000001</v>
      </c>
      <c r="E353">
        <v>2342.61</v>
      </c>
      <c r="F353">
        <v>2928.28</v>
      </c>
      <c r="H353" s="6">
        <f t="shared" si="55"/>
        <v>1.0529640939243023E-3</v>
      </c>
      <c r="I353" s="6">
        <f t="shared" si="56"/>
        <v>1.7834822757150093E-3</v>
      </c>
      <c r="J353" s="6">
        <f t="shared" si="54"/>
        <v>1.7801112690363219E-4</v>
      </c>
      <c r="K353" s="6">
        <f t="shared" si="57"/>
        <v>-3.285852059845551E-4</v>
      </c>
      <c r="L353" s="6">
        <f t="shared" si="58"/>
        <v>-3.9559034120091319E-3</v>
      </c>
      <c r="M353">
        <v>-0.42000000000000259</v>
      </c>
      <c r="O353" s="6">
        <f t="shared" si="59"/>
        <v>8.7495296702067016E-4</v>
      </c>
      <c r="P353" s="6">
        <f t="shared" si="60"/>
        <v>1.6054711488113771E-3</v>
      </c>
      <c r="Q353" s="6">
        <f t="shared" si="61"/>
        <v>-5.0659633288818728E-4</v>
      </c>
      <c r="R353" s="6">
        <f t="shared" si="62"/>
        <v>-4.1339145389127641E-3</v>
      </c>
    </row>
    <row r="354" spans="1:18" x14ac:dyDescent="0.35">
      <c r="A354" s="7">
        <v>45233</v>
      </c>
      <c r="B354">
        <v>94.97</v>
      </c>
      <c r="C354">
        <v>9408.56</v>
      </c>
      <c r="D354">
        <v>4.5035999999999996</v>
      </c>
      <c r="E354">
        <v>2343.38</v>
      </c>
      <c r="F354">
        <v>2939.91</v>
      </c>
      <c r="H354" s="6">
        <f t="shared" si="55"/>
        <v>1.370729649936786E-3</v>
      </c>
      <c r="I354" s="6">
        <f t="shared" si="56"/>
        <v>9.4414927858412767E-3</v>
      </c>
      <c r="J354" s="6">
        <f t="shared" si="54"/>
        <v>1.7482216288411401E-4</v>
      </c>
      <c r="K354" s="6">
        <f t="shared" si="57"/>
        <v>8.8730266018590687E-3</v>
      </c>
      <c r="L354" s="6">
        <f t="shared" si="58"/>
        <v>5.9124829348906616E-3</v>
      </c>
      <c r="M354">
        <v>0.65200000000000369</v>
      </c>
      <c r="O354" s="6">
        <f t="shared" si="59"/>
        <v>1.195907487052672E-3</v>
      </c>
      <c r="P354" s="6">
        <f t="shared" si="60"/>
        <v>9.2666706229571627E-3</v>
      </c>
      <c r="Q354" s="6">
        <f t="shared" si="61"/>
        <v>8.6982044389749547E-3</v>
      </c>
      <c r="R354" s="6">
        <f t="shared" si="62"/>
        <v>5.7376607720065476E-3</v>
      </c>
    </row>
    <row r="355" spans="1:18" x14ac:dyDescent="0.35">
      <c r="A355" s="7">
        <v>45232</v>
      </c>
      <c r="B355">
        <v>94.84</v>
      </c>
      <c r="C355">
        <v>9320.56</v>
      </c>
      <c r="D355">
        <v>4.6340000000000003</v>
      </c>
      <c r="E355">
        <v>2322.77</v>
      </c>
      <c r="F355">
        <v>2922.63</v>
      </c>
      <c r="H355" s="6">
        <f t="shared" si="55"/>
        <v>1.1611949751926254E-3</v>
      </c>
      <c r="I355" s="6">
        <f t="shared" si="56"/>
        <v>1.8924399696089944E-2</v>
      </c>
      <c r="J355" s="6">
        <f t="shared" si="54"/>
        <v>1.797715562845692E-4</v>
      </c>
      <c r="K355" s="6">
        <f t="shared" si="57"/>
        <v>1.1544859902624216E-2</v>
      </c>
      <c r="L355" s="6">
        <f t="shared" si="58"/>
        <v>8.4224109970949534E-3</v>
      </c>
      <c r="M355">
        <v>8.0000000000000071E-2</v>
      </c>
      <c r="O355" s="6">
        <f t="shared" si="59"/>
        <v>9.8142341890805618E-4</v>
      </c>
      <c r="P355" s="6">
        <f t="shared" si="60"/>
        <v>1.8744628139805375E-2</v>
      </c>
      <c r="Q355" s="6">
        <f t="shared" si="61"/>
        <v>1.1365088346339647E-2</v>
      </c>
      <c r="R355" s="6">
        <f t="shared" si="62"/>
        <v>8.2426394408103842E-3</v>
      </c>
    </row>
    <row r="356" spans="1:18" x14ac:dyDescent="0.35">
      <c r="A356" s="7">
        <v>45231</v>
      </c>
      <c r="B356">
        <v>94.73</v>
      </c>
      <c r="C356">
        <v>9147.4500000000007</v>
      </c>
      <c r="D356">
        <v>4.6500000000000004</v>
      </c>
      <c r="E356">
        <v>2296.2600000000002</v>
      </c>
      <c r="F356">
        <v>2898.22</v>
      </c>
      <c r="H356" s="6">
        <f t="shared" si="55"/>
        <v>-3.165892781764601E-4</v>
      </c>
      <c r="I356" s="6">
        <f t="shared" si="56"/>
        <v>1.0510024513080252E-2</v>
      </c>
      <c r="J356" s="6">
        <f t="shared" si="54"/>
        <v>1.803784206118042E-4</v>
      </c>
      <c r="K356" s="6">
        <f t="shared" si="57"/>
        <v>3.9611752360966257E-3</v>
      </c>
      <c r="L356" s="6">
        <f t="shared" si="58"/>
        <v>9.2419768219300646E-3</v>
      </c>
      <c r="M356">
        <v>1.0179999999999989</v>
      </c>
      <c r="O356" s="6">
        <f t="shared" si="59"/>
        <v>-4.969676987882643E-4</v>
      </c>
      <c r="P356" s="6">
        <f t="shared" si="60"/>
        <v>1.0329646092468447E-2</v>
      </c>
      <c r="Q356" s="6">
        <f t="shared" si="61"/>
        <v>3.7807968154848215E-3</v>
      </c>
      <c r="R356" s="6">
        <f t="shared" si="62"/>
        <v>9.0615984013182604E-3</v>
      </c>
    </row>
    <row r="357" spans="1:18" x14ac:dyDescent="0.35">
      <c r="A357" s="7">
        <v>45230</v>
      </c>
      <c r="B357">
        <v>94.76</v>
      </c>
      <c r="C357">
        <v>9052.31</v>
      </c>
      <c r="D357">
        <v>4.8536000000000001</v>
      </c>
      <c r="E357">
        <v>2287.1999999999998</v>
      </c>
      <c r="F357">
        <v>2871.68</v>
      </c>
      <c r="H357" s="6">
        <f t="shared" si="55"/>
        <v>-3.1648908112669183E-4</v>
      </c>
      <c r="I357" s="6">
        <f t="shared" si="56"/>
        <v>6.5436439368162791E-3</v>
      </c>
      <c r="J357" s="6">
        <f t="shared" si="54"/>
        <v>1.8809270917752308E-4</v>
      </c>
      <c r="K357" s="6">
        <f t="shared" si="57"/>
        <v>2.3973038001865454E-3</v>
      </c>
      <c r="L357" s="6">
        <f t="shared" si="58"/>
        <v>-1.3180453977957862E-3</v>
      </c>
      <c r="M357">
        <v>-0.15050000000000008</v>
      </c>
      <c r="O357" s="6">
        <f t="shared" si="59"/>
        <v>-5.0458179030421491E-4</v>
      </c>
      <c r="P357" s="6">
        <f t="shared" si="60"/>
        <v>6.355551227638756E-3</v>
      </c>
      <c r="Q357" s="6">
        <f t="shared" si="61"/>
        <v>2.2092110910090224E-3</v>
      </c>
      <c r="R357" s="6">
        <f t="shared" si="62"/>
        <v>-1.5061381069733093E-3</v>
      </c>
    </row>
    <row r="358" spans="1:18" x14ac:dyDescent="0.35">
      <c r="A358" s="7">
        <v>45229</v>
      </c>
      <c r="B358">
        <v>94.79</v>
      </c>
      <c r="C358">
        <v>8993.4599999999991</v>
      </c>
      <c r="D358">
        <v>4.8235000000000001</v>
      </c>
      <c r="E358">
        <v>2281.73</v>
      </c>
      <c r="F358">
        <v>2875.47</v>
      </c>
      <c r="H358" s="6">
        <f t="shared" si="55"/>
        <v>-2.109482122139017E-4</v>
      </c>
      <c r="I358" s="6">
        <f t="shared" si="56"/>
        <v>1.2100014179703855E-2</v>
      </c>
      <c r="J358" s="6">
        <f t="shared" si="54"/>
        <v>1.8695317754691132E-4</v>
      </c>
      <c r="K358" s="6">
        <f t="shared" si="57"/>
        <v>5.7006792578606635E-4</v>
      </c>
      <c r="L358" s="6">
        <f t="shared" si="58"/>
        <v>-2.2623256846830975E-3</v>
      </c>
      <c r="M358">
        <v>-0.31050000000000022</v>
      </c>
      <c r="O358" s="6">
        <f t="shared" si="59"/>
        <v>-3.9790138976081302E-4</v>
      </c>
      <c r="P358" s="6">
        <f t="shared" si="60"/>
        <v>1.1913061002156944E-2</v>
      </c>
      <c r="Q358" s="6">
        <f t="shared" si="61"/>
        <v>3.8311474823915503E-4</v>
      </c>
      <c r="R358" s="6">
        <f t="shared" si="62"/>
        <v>-2.4492788622300088E-3</v>
      </c>
    </row>
    <row r="359" spans="1:18" x14ac:dyDescent="0.35">
      <c r="A359" s="7">
        <v>45226</v>
      </c>
      <c r="B359">
        <v>94.81</v>
      </c>
      <c r="C359">
        <v>8885.94</v>
      </c>
      <c r="D359">
        <v>4.7614000000000001</v>
      </c>
      <c r="E359">
        <v>2280.4299999999998</v>
      </c>
      <c r="F359">
        <v>2881.99</v>
      </c>
      <c r="H359" s="6">
        <f t="shared" si="55"/>
        <v>-8.4308146274636453E-4</v>
      </c>
      <c r="I359" s="6">
        <f t="shared" si="56"/>
        <v>-4.781248635008839E-3</v>
      </c>
      <c r="J359" s="6">
        <f t="shared" si="54"/>
        <v>1.8460115352758599E-4</v>
      </c>
      <c r="K359" s="6">
        <f t="shared" si="57"/>
        <v>2.1491793643679813E-4</v>
      </c>
      <c r="L359" s="6">
        <f t="shared" si="58"/>
        <v>-1.561177335869246E-4</v>
      </c>
      <c r="M359">
        <v>0.17749999999999932</v>
      </c>
      <c r="O359" s="6">
        <f t="shared" si="59"/>
        <v>-1.0276826162739505E-3</v>
      </c>
      <c r="P359" s="6">
        <f t="shared" si="60"/>
        <v>-4.965849788536425E-3</v>
      </c>
      <c r="Q359" s="6">
        <f t="shared" si="61"/>
        <v>3.0316782909212137E-5</v>
      </c>
      <c r="R359" s="6">
        <f t="shared" si="62"/>
        <v>-3.4071888711451059E-4</v>
      </c>
    </row>
    <row r="360" spans="1:18" x14ac:dyDescent="0.35">
      <c r="A360" s="7">
        <v>45225</v>
      </c>
      <c r="B360">
        <v>94.89</v>
      </c>
      <c r="C360">
        <v>8928.6299999999992</v>
      </c>
      <c r="D360">
        <v>4.7968999999999999</v>
      </c>
      <c r="E360">
        <v>2279.94</v>
      </c>
      <c r="F360">
        <v>2882.44</v>
      </c>
      <c r="H360" s="6">
        <f t="shared" si="55"/>
        <v>-1.1578947368421355E-3</v>
      </c>
      <c r="I360" s="6">
        <f t="shared" si="56"/>
        <v>-1.1816853708745634E-2</v>
      </c>
      <c r="J360" s="6">
        <f t="shared" si="54"/>
        <v>1.8594587828668629E-4</v>
      </c>
      <c r="K360" s="6">
        <f t="shared" si="57"/>
        <v>-5.0852658804956263E-4</v>
      </c>
      <c r="L360" s="6">
        <f t="shared" si="58"/>
        <v>5.3678868523394652E-3</v>
      </c>
      <c r="M360">
        <v>0.61599999999999877</v>
      </c>
      <c r="O360" s="6">
        <f t="shared" si="59"/>
        <v>-1.3438406151288218E-3</v>
      </c>
      <c r="P360" s="6">
        <f t="shared" si="60"/>
        <v>-1.200279958703232E-2</v>
      </c>
      <c r="Q360" s="6">
        <f t="shared" si="61"/>
        <v>-6.9447246633624893E-4</v>
      </c>
      <c r="R360" s="6">
        <f t="shared" si="62"/>
        <v>5.1819409740527789E-3</v>
      </c>
    </row>
    <row r="361" spans="1:18" x14ac:dyDescent="0.35">
      <c r="A361" s="7">
        <v>45224</v>
      </c>
      <c r="B361">
        <v>95</v>
      </c>
      <c r="C361">
        <v>9035.4</v>
      </c>
      <c r="D361">
        <v>4.9200999999999997</v>
      </c>
      <c r="E361">
        <v>2281.1</v>
      </c>
      <c r="F361">
        <v>2867.05</v>
      </c>
      <c r="H361" s="6">
        <f t="shared" si="55"/>
        <v>-6.311803071744615E-4</v>
      </c>
      <c r="I361" s="6">
        <f t="shared" si="56"/>
        <v>-1.4334336955098781E-2</v>
      </c>
      <c r="J361" s="6">
        <f t="shared" ref="J361:J421" si="63">(1+D361/100)^(1/252)-1</f>
        <v>1.9060912439394784E-4</v>
      </c>
      <c r="K361" s="6">
        <f t="shared" si="57"/>
        <v>-1.4096098620159925E-3</v>
      </c>
      <c r="L361" s="6">
        <f t="shared" si="58"/>
        <v>-6.8655672060050632E-3</v>
      </c>
      <c r="M361">
        <v>-0.49900000000000055</v>
      </c>
      <c r="O361" s="6">
        <f t="shared" si="59"/>
        <v>-8.2178943156840933E-4</v>
      </c>
      <c r="P361" s="6">
        <f t="shared" si="60"/>
        <v>-1.4524946079492729E-2</v>
      </c>
      <c r="Q361" s="6">
        <f t="shared" si="61"/>
        <v>-1.6002189864099403E-3</v>
      </c>
      <c r="R361" s="6">
        <f t="shared" si="62"/>
        <v>-7.056176330399011E-3</v>
      </c>
    </row>
    <row r="362" spans="1:18" x14ac:dyDescent="0.35">
      <c r="A362" s="7">
        <v>45223</v>
      </c>
      <c r="B362">
        <v>95.06</v>
      </c>
      <c r="C362">
        <v>9166.7999999999993</v>
      </c>
      <c r="D362">
        <v>4.8202999999999996</v>
      </c>
      <c r="E362">
        <v>2284.3200000000002</v>
      </c>
      <c r="F362">
        <v>2886.87</v>
      </c>
      <c r="H362" s="6">
        <f t="shared" si="55"/>
        <v>0</v>
      </c>
      <c r="I362" s="6">
        <f t="shared" si="56"/>
        <v>7.2864208410754472E-3</v>
      </c>
      <c r="J362" s="6">
        <f t="shared" si="63"/>
        <v>1.8683201216118661E-4</v>
      </c>
      <c r="K362" s="6">
        <f t="shared" si="57"/>
        <v>3.4879940958891797E-3</v>
      </c>
      <c r="L362" s="6">
        <f t="shared" si="58"/>
        <v>3.9715522787737711E-3</v>
      </c>
      <c r="M362">
        <v>-0.10849999999999582</v>
      </c>
      <c r="O362" s="6">
        <f t="shared" si="59"/>
        <v>-1.8683201216118661E-4</v>
      </c>
      <c r="P362" s="6">
        <f t="shared" si="60"/>
        <v>7.0995888289142606E-3</v>
      </c>
      <c r="Q362" s="6">
        <f t="shared" si="61"/>
        <v>3.3011620837279931E-3</v>
      </c>
      <c r="R362" s="6">
        <f t="shared" si="62"/>
        <v>3.7847202666125845E-3</v>
      </c>
    </row>
    <row r="363" spans="1:18" x14ac:dyDescent="0.35">
      <c r="A363" s="7">
        <v>45222</v>
      </c>
      <c r="B363">
        <v>95.06</v>
      </c>
      <c r="C363">
        <v>9100.49</v>
      </c>
      <c r="D363">
        <v>4.7986000000000004</v>
      </c>
      <c r="E363">
        <v>2276.38</v>
      </c>
      <c r="F363">
        <v>2875.45</v>
      </c>
      <c r="H363" s="6">
        <f t="shared" si="55"/>
        <v>-7.3583517292119538E-4</v>
      </c>
      <c r="I363" s="6">
        <f t="shared" si="56"/>
        <v>-1.6838821216695887E-3</v>
      </c>
      <c r="J363" s="6">
        <f t="shared" si="63"/>
        <v>1.8601026217246464E-4</v>
      </c>
      <c r="K363" s="6">
        <f t="shared" si="57"/>
        <v>2.1880682043313726E-3</v>
      </c>
      <c r="L363" s="6">
        <f t="shared" si="58"/>
        <v>5.0858121570134251E-3</v>
      </c>
      <c r="M363">
        <v>0.29749999999999943</v>
      </c>
      <c r="O363" s="6">
        <f t="shared" si="59"/>
        <v>-9.2184543509366002E-4</v>
      </c>
      <c r="P363" s="6">
        <f t="shared" si="60"/>
        <v>-1.8698923838420534E-3</v>
      </c>
      <c r="Q363" s="6">
        <f t="shared" si="61"/>
        <v>2.002057942158908E-3</v>
      </c>
      <c r="R363" s="6">
        <f t="shared" si="62"/>
        <v>4.8998018948409605E-3</v>
      </c>
    </row>
    <row r="364" spans="1:18" x14ac:dyDescent="0.35">
      <c r="A364" s="7">
        <v>45219</v>
      </c>
      <c r="B364">
        <v>95.13</v>
      </c>
      <c r="C364">
        <v>9115.84</v>
      </c>
      <c r="D364">
        <v>4.8581000000000003</v>
      </c>
      <c r="E364">
        <v>2271.41</v>
      </c>
      <c r="F364">
        <v>2860.9</v>
      </c>
      <c r="H364" s="6">
        <f t="shared" si="55"/>
        <v>-1.154976900461957E-3</v>
      </c>
      <c r="I364" s="6">
        <f t="shared" si="56"/>
        <v>-1.2553443395766473E-2</v>
      </c>
      <c r="J364" s="6">
        <f t="shared" si="63"/>
        <v>1.882630430518617E-4</v>
      </c>
      <c r="K364" s="6">
        <f t="shared" si="57"/>
        <v>-1.0335303638028259E-3</v>
      </c>
      <c r="L364" s="6">
        <f t="shared" si="58"/>
        <v>2.8885321068756742E-3</v>
      </c>
      <c r="M364">
        <v>0.48799999999999955</v>
      </c>
      <c r="O364" s="6">
        <f t="shared" si="59"/>
        <v>-1.3432399435138187E-3</v>
      </c>
      <c r="P364" s="6">
        <f t="shared" si="60"/>
        <v>-1.2741706438818334E-2</v>
      </c>
      <c r="Q364" s="6">
        <f t="shared" si="61"/>
        <v>-1.2217934068546876E-3</v>
      </c>
      <c r="R364" s="6">
        <f t="shared" si="62"/>
        <v>2.7002690638238125E-3</v>
      </c>
    </row>
    <row r="365" spans="1:18" x14ac:dyDescent="0.35">
      <c r="A365" s="7">
        <v>45218</v>
      </c>
      <c r="B365">
        <v>95.24</v>
      </c>
      <c r="C365">
        <v>9231.73</v>
      </c>
      <c r="D365">
        <v>4.9557000000000002</v>
      </c>
      <c r="E365">
        <v>2273.7600000000002</v>
      </c>
      <c r="F365">
        <v>2852.66</v>
      </c>
      <c r="H365" s="6">
        <f t="shared" si="55"/>
        <v>-4.1981528127632561E-4</v>
      </c>
      <c r="I365" s="6">
        <f t="shared" si="56"/>
        <v>-8.3985684087511947E-3</v>
      </c>
      <c r="J365" s="6">
        <f t="shared" si="63"/>
        <v>1.9195560517015764E-4</v>
      </c>
      <c r="K365" s="6">
        <f t="shared" si="57"/>
        <v>-2.3868023868022226E-3</v>
      </c>
      <c r="L365" s="6">
        <f t="shared" si="58"/>
        <v>-5.7958589058617616E-3</v>
      </c>
      <c r="M365">
        <v>-0.10950000000000237</v>
      </c>
      <c r="O365" s="6">
        <f t="shared" si="59"/>
        <v>-6.1177088644648325E-4</v>
      </c>
      <c r="P365" s="6">
        <f t="shared" si="60"/>
        <v>-8.5905240139213523E-3</v>
      </c>
      <c r="Q365" s="6">
        <f t="shared" si="61"/>
        <v>-2.5787579919723802E-3</v>
      </c>
      <c r="R365" s="6">
        <f t="shared" si="62"/>
        <v>-5.9878145110319192E-3</v>
      </c>
    </row>
    <row r="366" spans="1:18" x14ac:dyDescent="0.35">
      <c r="A366" s="7">
        <v>45217</v>
      </c>
      <c r="B366">
        <v>95.28</v>
      </c>
      <c r="C366">
        <v>9309.92</v>
      </c>
      <c r="D366">
        <v>4.9337999999999997</v>
      </c>
      <c r="E366">
        <v>2279.1999999999998</v>
      </c>
      <c r="F366">
        <v>2869.29</v>
      </c>
      <c r="H366" s="6">
        <f t="shared" si="55"/>
        <v>-3.147623544224043E-4</v>
      </c>
      <c r="I366" s="6">
        <f t="shared" si="56"/>
        <v>-1.3399234450572117E-2</v>
      </c>
      <c r="J366" s="6">
        <f t="shared" si="63"/>
        <v>1.9112734641413276E-4</v>
      </c>
      <c r="K366" s="6">
        <f t="shared" si="57"/>
        <v>-4.0072191122939582E-3</v>
      </c>
      <c r="L366" s="6">
        <f t="shared" si="58"/>
        <v>-4.9176859825140751E-3</v>
      </c>
      <c r="M366">
        <v>-0.32649999999999846</v>
      </c>
      <c r="O366" s="6">
        <f t="shared" si="59"/>
        <v>-5.0588970083653706E-4</v>
      </c>
      <c r="P366" s="6">
        <f t="shared" si="60"/>
        <v>-1.359036179698625E-2</v>
      </c>
      <c r="Q366" s="6">
        <f t="shared" si="61"/>
        <v>-4.198346458708091E-3</v>
      </c>
      <c r="R366" s="6">
        <f t="shared" si="62"/>
        <v>-5.1088133289282078E-3</v>
      </c>
    </row>
    <row r="367" spans="1:18" x14ac:dyDescent="0.35">
      <c r="A367" s="7">
        <v>45216</v>
      </c>
      <c r="B367">
        <v>95.31</v>
      </c>
      <c r="C367">
        <v>9436.36</v>
      </c>
      <c r="D367">
        <v>4.8685</v>
      </c>
      <c r="E367">
        <v>2288.37</v>
      </c>
      <c r="F367">
        <v>2883.47</v>
      </c>
      <c r="H367" s="6">
        <f t="shared" si="55"/>
        <v>-2.097975453686507E-4</v>
      </c>
      <c r="I367" s="6">
        <f t="shared" si="56"/>
        <v>-1.0066427827404301E-4</v>
      </c>
      <c r="J367" s="6">
        <f t="shared" si="63"/>
        <v>1.8865667570522326E-4</v>
      </c>
      <c r="K367" s="6">
        <f t="shared" si="57"/>
        <v>-3.3969610264049654E-3</v>
      </c>
      <c r="L367" s="6">
        <f t="shared" si="58"/>
        <v>-6.8301587848311751E-3</v>
      </c>
      <c r="M367">
        <v>-0.76449999999999907</v>
      </c>
      <c r="O367" s="6">
        <f t="shared" si="59"/>
        <v>-3.9845422107387396E-4</v>
      </c>
      <c r="P367" s="6">
        <f t="shared" si="60"/>
        <v>-2.8932095397926627E-4</v>
      </c>
      <c r="Q367" s="6">
        <f t="shared" si="61"/>
        <v>-3.5856177021101887E-3</v>
      </c>
      <c r="R367" s="6">
        <f t="shared" si="62"/>
        <v>-7.0188154605363984E-3</v>
      </c>
    </row>
    <row r="368" spans="1:18" x14ac:dyDescent="0.35">
      <c r="A368" s="7">
        <v>45215</v>
      </c>
      <c r="B368">
        <v>95.33</v>
      </c>
      <c r="C368">
        <v>9437.31</v>
      </c>
      <c r="D368">
        <v>4.7156000000000002</v>
      </c>
      <c r="E368">
        <v>2296.17</v>
      </c>
      <c r="F368">
        <v>2903.3</v>
      </c>
      <c r="H368" s="6">
        <f t="shared" si="55"/>
        <v>2.0984156961478817E-4</v>
      </c>
      <c r="I368" s="6">
        <f t="shared" si="56"/>
        <v>1.0625299177883241E-2</v>
      </c>
      <c r="J368" s="6">
        <f t="shared" si="63"/>
        <v>1.8286559852676021E-4</v>
      </c>
      <c r="K368" s="6">
        <f t="shared" si="57"/>
        <v>-9.5285333890249291E-4</v>
      </c>
      <c r="L368" s="6">
        <f t="shared" si="58"/>
        <v>-4.9626771038254747E-3</v>
      </c>
      <c r="M368">
        <v>-0.38400000000000212</v>
      </c>
      <c r="O368" s="6">
        <f t="shared" si="59"/>
        <v>2.6975971088027961E-5</v>
      </c>
      <c r="P368" s="6">
        <f t="shared" si="60"/>
        <v>1.044243357935648E-2</v>
      </c>
      <c r="Q368" s="6">
        <f t="shared" si="61"/>
        <v>-1.1357189374292531E-3</v>
      </c>
      <c r="R368" s="6">
        <f t="shared" si="62"/>
        <v>-5.1455427023522349E-3</v>
      </c>
    </row>
    <row r="369" spans="1:18" x14ac:dyDescent="0.35">
      <c r="A369" s="7">
        <v>45212</v>
      </c>
      <c r="B369">
        <v>95.31</v>
      </c>
      <c r="C369">
        <v>9338.09</v>
      </c>
      <c r="D369">
        <v>4.6387999999999998</v>
      </c>
      <c r="E369">
        <v>2298.36</v>
      </c>
      <c r="F369">
        <v>2917.78</v>
      </c>
      <c r="H369" s="6">
        <f t="shared" si="55"/>
        <v>-1.049097775911445E-4</v>
      </c>
      <c r="I369" s="6">
        <f t="shared" si="56"/>
        <v>-5.0153646821151643E-3</v>
      </c>
      <c r="J369" s="6">
        <f t="shared" si="63"/>
        <v>1.7995362528733239E-4</v>
      </c>
      <c r="K369" s="6">
        <f t="shared" si="57"/>
        <v>1.6101027419623826E-4</v>
      </c>
      <c r="L369" s="6">
        <f t="shared" si="58"/>
        <v>4.921663239756402E-3</v>
      </c>
      <c r="M369">
        <v>0.26750000000000274</v>
      </c>
      <c r="O369" s="6">
        <f t="shared" si="59"/>
        <v>-2.8486340287847689E-4</v>
      </c>
      <c r="P369" s="6">
        <f t="shared" si="60"/>
        <v>-5.1953183074024967E-3</v>
      </c>
      <c r="Q369" s="6">
        <f t="shared" si="61"/>
        <v>-1.8943351091094129E-5</v>
      </c>
      <c r="R369" s="6">
        <f t="shared" si="62"/>
        <v>4.7417096144690696E-3</v>
      </c>
    </row>
    <row r="370" spans="1:18" x14ac:dyDescent="0.35">
      <c r="A370" s="7">
        <v>45211</v>
      </c>
      <c r="B370">
        <v>95.32</v>
      </c>
      <c r="C370">
        <v>9385.16</v>
      </c>
      <c r="D370">
        <v>4.6923000000000004</v>
      </c>
      <c r="E370">
        <v>2297.9899999999998</v>
      </c>
      <c r="F370">
        <v>2903.49</v>
      </c>
      <c r="H370" s="6">
        <f t="shared" si="55"/>
        <v>3.148284185117145E-4</v>
      </c>
      <c r="I370" s="6">
        <f t="shared" si="56"/>
        <v>-6.1388543840865673E-3</v>
      </c>
      <c r="J370" s="6">
        <f t="shared" si="63"/>
        <v>1.8198237315814048E-4</v>
      </c>
      <c r="K370" s="6">
        <f t="shared" si="57"/>
        <v>-3.3309189953464324E-3</v>
      </c>
      <c r="L370" s="6">
        <f t="shared" si="58"/>
        <v>-8.4284723906058456E-3</v>
      </c>
      <c r="M370">
        <v>-0.57800000000000296</v>
      </c>
      <c r="O370" s="6">
        <f t="shared" si="59"/>
        <v>1.3284604535357403E-4</v>
      </c>
      <c r="P370" s="6">
        <f t="shared" si="60"/>
        <v>-6.3208367572447077E-3</v>
      </c>
      <c r="Q370" s="6">
        <f t="shared" si="61"/>
        <v>-3.5129013685045729E-3</v>
      </c>
      <c r="R370" s="6">
        <f t="shared" si="62"/>
        <v>-8.6104547637639861E-3</v>
      </c>
    </row>
    <row r="371" spans="1:18" x14ac:dyDescent="0.35">
      <c r="A371" s="7">
        <v>45210</v>
      </c>
      <c r="B371">
        <v>95.29</v>
      </c>
      <c r="C371">
        <v>9443.1299999999992</v>
      </c>
      <c r="D371">
        <v>4.5766999999999998</v>
      </c>
      <c r="E371">
        <v>2305.67</v>
      </c>
      <c r="F371">
        <v>2928.17</v>
      </c>
      <c r="H371" s="6">
        <f t="shared" si="55"/>
        <v>7.3513967653870971E-4</v>
      </c>
      <c r="I371" s="6">
        <f t="shared" si="56"/>
        <v>4.3414862943254029E-3</v>
      </c>
      <c r="J371" s="6">
        <f t="shared" si="63"/>
        <v>1.7759746492562734E-4</v>
      </c>
      <c r="K371" s="6">
        <f t="shared" si="57"/>
        <v>8.2907941799481577E-4</v>
      </c>
      <c r="L371" s="6">
        <f t="shared" si="58"/>
        <v>5.259453799543401E-3</v>
      </c>
      <c r="M371">
        <v>0.18650000000000055</v>
      </c>
      <c r="O371" s="6">
        <f t="shared" si="59"/>
        <v>5.5754221161308237E-4</v>
      </c>
      <c r="P371" s="6">
        <f t="shared" si="60"/>
        <v>4.1638888293997756E-3</v>
      </c>
      <c r="Q371" s="6">
        <f t="shared" si="61"/>
        <v>6.5148195306918844E-4</v>
      </c>
      <c r="R371" s="6">
        <f t="shared" si="62"/>
        <v>5.0818563346177736E-3</v>
      </c>
    </row>
    <row r="372" spans="1:18" x14ac:dyDescent="0.35">
      <c r="A372" s="7">
        <v>45209</v>
      </c>
      <c r="B372">
        <v>95.22</v>
      </c>
      <c r="C372">
        <v>9402.31</v>
      </c>
      <c r="D372">
        <v>4.6139999999999999</v>
      </c>
      <c r="E372">
        <v>2303.7600000000002</v>
      </c>
      <c r="F372">
        <v>2912.85</v>
      </c>
      <c r="H372" s="6">
        <f t="shared" si="55"/>
        <v>8.4086609207489893E-4</v>
      </c>
      <c r="I372" s="6">
        <f t="shared" si="56"/>
        <v>5.228039827186004E-3</v>
      </c>
      <c r="J372" s="6">
        <f t="shared" si="63"/>
        <v>1.7901284588273114E-4</v>
      </c>
      <c r="K372" s="6">
        <f t="shared" si="57"/>
        <v>3.8344894900130821E-3</v>
      </c>
      <c r="L372" s="6">
        <f t="shared" si="58"/>
        <v>5.1155528333952649E-3</v>
      </c>
      <c r="M372">
        <v>0.71299999999999919</v>
      </c>
      <c r="O372" s="6">
        <f t="shared" si="59"/>
        <v>6.6185324619216779E-4</v>
      </c>
      <c r="P372" s="6">
        <f t="shared" si="60"/>
        <v>5.0490269813032729E-3</v>
      </c>
      <c r="Q372" s="6">
        <f t="shared" si="61"/>
        <v>3.655476644130351E-3</v>
      </c>
      <c r="R372" s="6">
        <f t="shared" si="62"/>
        <v>4.9365399875125338E-3</v>
      </c>
    </row>
    <row r="373" spans="1:18" x14ac:dyDescent="0.35">
      <c r="A373" s="7">
        <v>45208</v>
      </c>
      <c r="B373">
        <v>95.14</v>
      </c>
      <c r="C373">
        <v>9353.41</v>
      </c>
      <c r="D373">
        <v>4.7565999999999997</v>
      </c>
      <c r="E373">
        <f>AVERAGE(E372,E374)</f>
        <v>2294.96</v>
      </c>
      <c r="F373">
        <f>AVERAGE(F374,F372)</f>
        <v>2898.0249999999996</v>
      </c>
      <c r="H373" s="6">
        <f t="shared" si="55"/>
        <v>3.1542424561026294E-4</v>
      </c>
      <c r="I373" s="6">
        <f t="shared" si="56"/>
        <v>6.3035109878406548E-3</v>
      </c>
      <c r="J373" s="6">
        <f t="shared" si="63"/>
        <v>1.8441929675594437E-4</v>
      </c>
      <c r="K373" s="6">
        <f t="shared" si="57"/>
        <v>3.849249396367771E-3</v>
      </c>
      <c r="L373" s="6">
        <f t="shared" si="58"/>
        <v>5.1418562708100968E-3</v>
      </c>
      <c r="M373">
        <v>0</v>
      </c>
      <c r="O373" s="6">
        <f t="shared" si="59"/>
        <v>1.3100494885431857E-4</v>
      </c>
      <c r="P373" s="6">
        <f t="shared" si="60"/>
        <v>6.1190916910847104E-3</v>
      </c>
      <c r="Q373" s="6">
        <f t="shared" si="61"/>
        <v>3.6648300996118266E-3</v>
      </c>
      <c r="R373" s="6">
        <f t="shared" si="62"/>
        <v>4.9574369740541524E-3</v>
      </c>
    </row>
    <row r="374" spans="1:18" x14ac:dyDescent="0.35">
      <c r="A374" s="7">
        <v>45205</v>
      </c>
      <c r="B374">
        <v>95.11</v>
      </c>
      <c r="C374">
        <v>9294.82</v>
      </c>
      <c r="D374">
        <v>4.7565999999999997</v>
      </c>
      <c r="E374">
        <v>2286.16</v>
      </c>
      <c r="F374">
        <v>2883.2</v>
      </c>
      <c r="H374" s="6">
        <f t="shared" si="55"/>
        <v>-4.203888596953087E-4</v>
      </c>
      <c r="I374" s="6">
        <f t="shared" si="56"/>
        <v>1.1977384398806246E-2</v>
      </c>
      <c r="J374" s="6">
        <f t="shared" si="63"/>
        <v>1.8441929675594437E-4</v>
      </c>
      <c r="K374" s="6">
        <f t="shared" si="57"/>
        <v>1.3999230042327504E-4</v>
      </c>
      <c r="L374" s="6">
        <f t="shared" si="58"/>
        <v>-3.6664466568295806E-3</v>
      </c>
      <c r="M374">
        <v>-0.35699999999999843</v>
      </c>
      <c r="O374" s="6">
        <f t="shared" si="59"/>
        <v>-6.0480815645125308E-4</v>
      </c>
      <c r="P374" s="6">
        <f t="shared" si="60"/>
        <v>1.1792965102050301E-2</v>
      </c>
      <c r="Q374" s="6">
        <f t="shared" si="61"/>
        <v>-4.4426996332669333E-5</v>
      </c>
      <c r="R374" s="6">
        <f t="shared" si="62"/>
        <v>-3.850865953585525E-3</v>
      </c>
    </row>
    <row r="375" spans="1:18" x14ac:dyDescent="0.35">
      <c r="A375" s="7">
        <v>45204</v>
      </c>
      <c r="B375">
        <v>95.15</v>
      </c>
      <c r="C375">
        <v>9184.81</v>
      </c>
      <c r="D375">
        <v>4.6852</v>
      </c>
      <c r="E375">
        <v>2285.84</v>
      </c>
      <c r="F375">
        <v>2893.81</v>
      </c>
      <c r="H375" s="6">
        <f t="shared" si="55"/>
        <v>-7.3513967653848766E-4</v>
      </c>
      <c r="I375" s="6">
        <f t="shared" si="56"/>
        <v>-1.1234195455425144E-3</v>
      </c>
      <c r="J375" s="6">
        <f t="shared" si="63"/>
        <v>1.8171319689352927E-4</v>
      </c>
      <c r="K375" s="6">
        <f t="shared" si="57"/>
        <v>7.1359463446896143E-4</v>
      </c>
      <c r="L375" s="6">
        <f t="shared" si="58"/>
        <v>-2.2802101939212172E-4</v>
      </c>
      <c r="M375">
        <v>0.19550000000000178</v>
      </c>
      <c r="O375" s="6">
        <f t="shared" si="59"/>
        <v>-9.1685287343201693E-4</v>
      </c>
      <c r="P375" s="6">
        <f t="shared" si="60"/>
        <v>-1.3051327424360437E-3</v>
      </c>
      <c r="Q375" s="6">
        <f t="shared" si="61"/>
        <v>5.3188143757543216E-4</v>
      </c>
      <c r="R375" s="6">
        <f t="shared" si="62"/>
        <v>-4.0973421628565099E-4</v>
      </c>
    </row>
    <row r="376" spans="1:18" x14ac:dyDescent="0.35">
      <c r="A376" s="7">
        <v>45203</v>
      </c>
      <c r="B376">
        <v>95.22</v>
      </c>
      <c r="C376">
        <v>9195.14</v>
      </c>
      <c r="D376">
        <v>4.7243000000000004</v>
      </c>
      <c r="E376">
        <v>2284.21</v>
      </c>
      <c r="F376">
        <v>2894.47</v>
      </c>
      <c r="H376" s="6">
        <f t="shared" si="55"/>
        <v>-1.2586532410321372E-3</v>
      </c>
      <c r="I376" s="6">
        <f t="shared" si="56"/>
        <v>8.1130209600992487E-3</v>
      </c>
      <c r="J376" s="6">
        <f t="shared" si="63"/>
        <v>1.831953363506944E-4</v>
      </c>
      <c r="K376" s="6">
        <f t="shared" si="57"/>
        <v>4.07308783854754E-4</v>
      </c>
      <c r="L376" s="6">
        <f t="shared" si="58"/>
        <v>5.8170849940750724E-3</v>
      </c>
      <c r="M376">
        <v>0.37499999999999645</v>
      </c>
      <c r="O376" s="6">
        <f t="shared" si="59"/>
        <v>-1.4418485773828316E-3</v>
      </c>
      <c r="P376" s="6">
        <f t="shared" si="60"/>
        <v>7.9298256237485543E-3</v>
      </c>
      <c r="Q376" s="6">
        <f t="shared" si="61"/>
        <v>2.2411344750405959E-4</v>
      </c>
      <c r="R376" s="6">
        <f t="shared" si="62"/>
        <v>5.633889657724378E-3</v>
      </c>
    </row>
    <row r="377" spans="1:18" x14ac:dyDescent="0.35">
      <c r="A377" s="7">
        <v>45202</v>
      </c>
      <c r="B377">
        <v>95.34</v>
      </c>
      <c r="C377">
        <v>9121.14</v>
      </c>
      <c r="D377">
        <v>4.7992999999999997</v>
      </c>
      <c r="E377">
        <v>2283.2800000000002</v>
      </c>
      <c r="F377">
        <v>2877.73</v>
      </c>
      <c r="H377" s="6">
        <f t="shared" si="55"/>
        <v>-1.6753926701570387E-3</v>
      </c>
      <c r="I377" s="6">
        <f t="shared" si="56"/>
        <v>-1.3665300172695183E-2</v>
      </c>
      <c r="J377" s="6">
        <f t="shared" si="63"/>
        <v>1.8603677288187015E-4</v>
      </c>
      <c r="K377" s="6">
        <f t="shared" si="57"/>
        <v>-8.33452770285803E-3</v>
      </c>
      <c r="L377" s="6">
        <f t="shared" si="58"/>
        <v>-8.6159972991035616E-3</v>
      </c>
      <c r="M377">
        <v>-0.45499999999999652</v>
      </c>
      <c r="O377" s="6">
        <f t="shared" si="59"/>
        <v>-1.8614294430389089E-3</v>
      </c>
      <c r="P377" s="6">
        <f t="shared" si="60"/>
        <v>-1.3851336945577053E-2</v>
      </c>
      <c r="Q377" s="6">
        <f t="shared" si="61"/>
        <v>-8.5205644757399002E-3</v>
      </c>
      <c r="R377" s="6">
        <f t="shared" si="62"/>
        <v>-8.8020340719854318E-3</v>
      </c>
    </row>
    <row r="378" spans="1:18" x14ac:dyDescent="0.35">
      <c r="A378" s="7">
        <v>45201</v>
      </c>
      <c r="B378">
        <v>95.5</v>
      </c>
      <c r="C378">
        <v>9247.51</v>
      </c>
      <c r="D378">
        <v>4.7083000000000004</v>
      </c>
      <c r="E378">
        <v>2302.4699999999998</v>
      </c>
      <c r="F378">
        <v>2902.74</v>
      </c>
      <c r="H378" s="6">
        <f t="shared" si="55"/>
        <v>-5.2328623757191828E-4</v>
      </c>
      <c r="I378" s="6">
        <f t="shared" si="56"/>
        <v>8.3272591205219015E-5</v>
      </c>
      <c r="J378" s="6">
        <f t="shared" si="63"/>
        <v>1.825889009074988E-4</v>
      </c>
      <c r="K378" s="6">
        <f t="shared" si="57"/>
        <v>-5.0472095585853971E-3</v>
      </c>
      <c r="L378" s="6">
        <f t="shared" si="58"/>
        <v>-7.1486229494739373E-3</v>
      </c>
      <c r="M378">
        <v>-0.49650000000000194</v>
      </c>
      <c r="O378" s="6">
        <f t="shared" si="59"/>
        <v>-7.0587513847941707E-4</v>
      </c>
      <c r="P378" s="6">
        <f t="shared" si="60"/>
        <v>-9.9316309702279781E-5</v>
      </c>
      <c r="Q378" s="6">
        <f t="shared" si="61"/>
        <v>-5.2297984594928959E-3</v>
      </c>
      <c r="R378" s="6">
        <f t="shared" si="62"/>
        <v>-7.3312118503814361E-3</v>
      </c>
    </row>
    <row r="379" spans="1:18" x14ac:dyDescent="0.35">
      <c r="A379" s="7">
        <v>45198</v>
      </c>
      <c r="B379">
        <v>95.55</v>
      </c>
      <c r="C379">
        <v>9246.74</v>
      </c>
      <c r="D379">
        <v>4.609</v>
      </c>
      <c r="E379">
        <v>2314.15</v>
      </c>
      <c r="F379">
        <v>2923.64</v>
      </c>
      <c r="H379" s="6">
        <f t="shared" si="55"/>
        <v>-4.1845381316041319E-4</v>
      </c>
      <c r="I379" s="6">
        <f t="shared" si="56"/>
        <v>-2.6759279732082586E-3</v>
      </c>
      <c r="J379" s="6">
        <f t="shared" si="63"/>
        <v>1.7882314570805136E-4</v>
      </c>
      <c r="K379" s="6">
        <f t="shared" si="57"/>
        <v>1.6751216302786087E-3</v>
      </c>
      <c r="L379" s="6">
        <f t="shared" si="58"/>
        <v>-2.2911387643587133E-4</v>
      </c>
      <c r="M379">
        <v>7.0999999999998842E-2</v>
      </c>
      <c r="O379" s="6">
        <f t="shared" si="59"/>
        <v>-5.9727695886846455E-4</v>
      </c>
      <c r="P379" s="6">
        <f t="shared" si="60"/>
        <v>-2.8547511189163099E-3</v>
      </c>
      <c r="Q379" s="6">
        <f t="shared" si="61"/>
        <v>1.4962984845705574E-3</v>
      </c>
      <c r="R379" s="6">
        <f t="shared" si="62"/>
        <v>-4.0793702214392269E-4</v>
      </c>
    </row>
    <row r="380" spans="1:18" x14ac:dyDescent="0.35">
      <c r="A380" s="7">
        <v>45197</v>
      </c>
      <c r="B380">
        <v>95.59</v>
      </c>
      <c r="C380">
        <v>9271.5499999999993</v>
      </c>
      <c r="D380">
        <v>4.6231999999999998</v>
      </c>
      <c r="E380">
        <v>2310.2800000000002</v>
      </c>
      <c r="F380">
        <v>2924.31</v>
      </c>
      <c r="H380" s="6">
        <f t="shared" si="55"/>
        <v>-9.4063545150502303E-4</v>
      </c>
      <c r="I380" s="6">
        <f t="shared" si="56"/>
        <v>6.0253775490937134E-3</v>
      </c>
      <c r="J380" s="6">
        <f t="shared" si="63"/>
        <v>1.7936187060962894E-4</v>
      </c>
      <c r="K380" s="6">
        <f t="shared" si="57"/>
        <v>4.243710215217078E-4</v>
      </c>
      <c r="L380" s="6">
        <f t="shared" si="58"/>
        <v>1.061204090085921E-3</v>
      </c>
      <c r="M380">
        <v>0.30800000000000161</v>
      </c>
      <c r="O380" s="6">
        <f t="shared" si="59"/>
        <v>-1.119997322114652E-3</v>
      </c>
      <c r="P380" s="6">
        <f t="shared" si="60"/>
        <v>5.8460156784840844E-3</v>
      </c>
      <c r="Q380" s="6">
        <f t="shared" si="61"/>
        <v>2.4500915091207887E-4</v>
      </c>
      <c r="R380" s="6">
        <f t="shared" si="62"/>
        <v>8.8184221947629204E-4</v>
      </c>
    </row>
    <row r="381" spans="1:18" x14ac:dyDescent="0.35">
      <c r="A381" s="7">
        <v>45196</v>
      </c>
      <c r="B381">
        <v>95.68</v>
      </c>
      <c r="C381">
        <v>9216.02</v>
      </c>
      <c r="D381">
        <v>4.6848000000000001</v>
      </c>
      <c r="E381">
        <v>2309.3000000000002</v>
      </c>
      <c r="F381">
        <v>2921.21</v>
      </c>
      <c r="H381" s="6">
        <f t="shared" si="55"/>
        <v>-8.3542188805341144E-4</v>
      </c>
      <c r="I381" s="6">
        <f t="shared" si="56"/>
        <v>2.4962772908243558E-4</v>
      </c>
      <c r="J381" s="6">
        <f t="shared" si="63"/>
        <v>1.8169803149259423E-4</v>
      </c>
      <c r="K381" s="6">
        <f t="shared" si="57"/>
        <v>-1.3362797797947801E-3</v>
      </c>
      <c r="L381" s="6">
        <f t="shared" si="58"/>
        <v>-3.7174594404711936E-3</v>
      </c>
      <c r="M381">
        <v>-0.39750000000000174</v>
      </c>
      <c r="O381" s="6">
        <f t="shared" si="59"/>
        <v>-1.0171199195460057E-3</v>
      </c>
      <c r="P381" s="6">
        <f t="shared" si="60"/>
        <v>6.7929697589841354E-5</v>
      </c>
      <c r="Q381" s="6">
        <f t="shared" si="61"/>
        <v>-1.5179778112873743E-3</v>
      </c>
      <c r="R381" s="6">
        <f t="shared" si="62"/>
        <v>-3.8991574719637878E-3</v>
      </c>
    </row>
    <row r="382" spans="1:18" x14ac:dyDescent="0.35">
      <c r="A382" s="7">
        <v>45195</v>
      </c>
      <c r="B382">
        <v>95.76</v>
      </c>
      <c r="C382">
        <v>9213.7199999999993</v>
      </c>
      <c r="D382">
        <v>4.6052999999999997</v>
      </c>
      <c r="E382">
        <v>2312.39</v>
      </c>
      <c r="F382">
        <v>2932.11</v>
      </c>
      <c r="H382" s="6">
        <f t="shared" si="55"/>
        <v>-7.3046018991962391E-4</v>
      </c>
      <c r="I382" s="6">
        <f t="shared" si="56"/>
        <v>-1.4670245644804236E-2</v>
      </c>
      <c r="J382" s="6">
        <f t="shared" si="63"/>
        <v>1.7868276176469244E-4</v>
      </c>
      <c r="K382" s="6">
        <f t="shared" si="57"/>
        <v>-3.1168898354040353E-3</v>
      </c>
      <c r="L382" s="6">
        <f t="shared" si="58"/>
        <v>-1.542579274272593E-3</v>
      </c>
      <c r="M382">
        <v>4.4500000000002871E-2</v>
      </c>
      <c r="O382" s="6">
        <f t="shared" si="59"/>
        <v>-9.0914295168431636E-4</v>
      </c>
      <c r="P382" s="6">
        <f t="shared" si="60"/>
        <v>-1.4848928406568929E-2</v>
      </c>
      <c r="Q382" s="6">
        <f t="shared" si="61"/>
        <v>-3.2955725971687277E-3</v>
      </c>
      <c r="R382" s="6">
        <f t="shared" si="62"/>
        <v>-1.7212620360372854E-3</v>
      </c>
    </row>
    <row r="383" spans="1:18" x14ac:dyDescent="0.35">
      <c r="A383" s="7">
        <v>45194</v>
      </c>
      <c r="B383">
        <v>95.83</v>
      </c>
      <c r="C383">
        <v>9350.9</v>
      </c>
      <c r="D383">
        <v>4.6142000000000003</v>
      </c>
      <c r="E383">
        <v>2319.62</v>
      </c>
      <c r="F383">
        <v>2936.64</v>
      </c>
      <c r="H383" s="6">
        <f t="shared" si="55"/>
        <v>4.1758012318604543E-4</v>
      </c>
      <c r="I383" s="6">
        <f t="shared" si="56"/>
        <v>4.0372370695671567E-3</v>
      </c>
      <c r="J383" s="6">
        <f t="shared" si="63"/>
        <v>1.790204337017709E-4</v>
      </c>
      <c r="K383" s="6">
        <f t="shared" si="57"/>
        <v>-1.8932711422449122E-3</v>
      </c>
      <c r="L383" s="6">
        <f t="shared" si="58"/>
        <v>-6.6166023949665309E-3</v>
      </c>
      <c r="M383">
        <v>-0.27900000000000258</v>
      </c>
      <c r="O383" s="6">
        <f t="shared" si="59"/>
        <v>2.3855968948427453E-4</v>
      </c>
      <c r="P383" s="6">
        <f t="shared" si="60"/>
        <v>3.8582166358653858E-3</v>
      </c>
      <c r="Q383" s="6">
        <f t="shared" si="61"/>
        <v>-2.0722915759466831E-3</v>
      </c>
      <c r="R383" s="6">
        <f t="shared" si="62"/>
        <v>-6.7956228286683018E-3</v>
      </c>
    </row>
    <row r="384" spans="1:18" x14ac:dyDescent="0.35">
      <c r="A384" s="7">
        <v>45191</v>
      </c>
      <c r="B384">
        <v>95.79</v>
      </c>
      <c r="C384">
        <v>9313.2999999999993</v>
      </c>
      <c r="D384">
        <v>4.5583999999999998</v>
      </c>
      <c r="E384">
        <v>2324.02</v>
      </c>
      <c r="F384">
        <v>2956.2</v>
      </c>
      <c r="H384" s="6">
        <f t="shared" si="55"/>
        <v>-4.1740582281113436E-4</v>
      </c>
      <c r="I384" s="6">
        <f t="shared" si="56"/>
        <v>-2.2807643399442856E-3</v>
      </c>
      <c r="J384" s="6">
        <f t="shared" si="63"/>
        <v>1.7690287162652751E-4</v>
      </c>
      <c r="K384" s="6">
        <f t="shared" si="57"/>
        <v>5.2092078129506447E-4</v>
      </c>
      <c r="L384" s="6">
        <f t="shared" si="58"/>
        <v>4.3828355927020279E-3</v>
      </c>
      <c r="M384">
        <v>0.31300000000000328</v>
      </c>
      <c r="O384" s="6">
        <f t="shared" si="59"/>
        <v>-5.9430869443766188E-4</v>
      </c>
      <c r="P384" s="6">
        <f t="shared" si="60"/>
        <v>-2.4576672115708131E-3</v>
      </c>
      <c r="Q384" s="6">
        <f t="shared" si="61"/>
        <v>3.4401790966853696E-4</v>
      </c>
      <c r="R384" s="6">
        <f t="shared" si="62"/>
        <v>4.2059327210755004E-3</v>
      </c>
    </row>
    <row r="385" spans="1:18" x14ac:dyDescent="0.35">
      <c r="A385" s="7">
        <v>45190</v>
      </c>
      <c r="B385">
        <v>95.83</v>
      </c>
      <c r="C385">
        <v>9334.59</v>
      </c>
      <c r="D385">
        <v>4.6210000000000004</v>
      </c>
      <c r="E385">
        <v>2322.81</v>
      </c>
      <c r="F385">
        <v>2943.3</v>
      </c>
      <c r="H385" s="6">
        <f t="shared" si="55"/>
        <v>-8.3411531644250747E-4</v>
      </c>
      <c r="I385" s="6">
        <f t="shared" si="56"/>
        <v>-1.6367893512274079E-2</v>
      </c>
      <c r="J385" s="6">
        <f t="shared" si="63"/>
        <v>1.7927841095599639E-4</v>
      </c>
      <c r="K385" s="6">
        <f t="shared" si="57"/>
        <v>-5.2290772670041674E-3</v>
      </c>
      <c r="L385" s="6">
        <f t="shared" si="58"/>
        <v>-7.8106301428969571E-3</v>
      </c>
      <c r="M385">
        <v>-0.18900000000000361</v>
      </c>
      <c r="O385" s="6">
        <f t="shared" si="59"/>
        <v>-1.0133937273985039E-3</v>
      </c>
      <c r="P385" s="6">
        <f t="shared" si="60"/>
        <v>-1.6547171923230075E-2</v>
      </c>
      <c r="Q385" s="6">
        <f t="shared" si="61"/>
        <v>-5.4083556779601638E-3</v>
      </c>
      <c r="R385" s="6">
        <f t="shared" si="62"/>
        <v>-7.9899085538529535E-3</v>
      </c>
    </row>
    <row r="386" spans="1:18" x14ac:dyDescent="0.35">
      <c r="A386" s="7">
        <v>45189</v>
      </c>
      <c r="B386">
        <v>95.91</v>
      </c>
      <c r="C386">
        <v>9489.92</v>
      </c>
      <c r="D386">
        <v>4.5831999999999997</v>
      </c>
      <c r="E386">
        <v>2335.02</v>
      </c>
      <c r="F386">
        <v>2966.47</v>
      </c>
      <c r="H386" s="6">
        <f t="shared" si="55"/>
        <v>-1.0425354462062497E-4</v>
      </c>
      <c r="I386" s="6">
        <f t="shared" si="56"/>
        <v>-9.3274330925008364E-3</v>
      </c>
      <c r="J386" s="6">
        <f t="shared" si="63"/>
        <v>1.7784414925547942E-4</v>
      </c>
      <c r="K386" s="6">
        <f t="shared" si="57"/>
        <v>3.3844137038774313E-4</v>
      </c>
      <c r="L386" s="6">
        <f t="shared" si="58"/>
        <v>7.4554863608433664E-4</v>
      </c>
      <c r="M386">
        <v>-0.35849999999999937</v>
      </c>
      <c r="O386" s="6">
        <f t="shared" si="59"/>
        <v>-2.8209769387610439E-4</v>
      </c>
      <c r="P386" s="6">
        <f t="shared" si="60"/>
        <v>-9.5052772417563158E-3</v>
      </c>
      <c r="Q386" s="6">
        <f t="shared" si="61"/>
        <v>1.6059722113226371E-4</v>
      </c>
      <c r="R386" s="6">
        <f t="shared" si="62"/>
        <v>5.6770448682885721E-4</v>
      </c>
    </row>
    <row r="387" spans="1:18" x14ac:dyDescent="0.35">
      <c r="A387" s="7">
        <v>45188</v>
      </c>
      <c r="B387">
        <v>95.92</v>
      </c>
      <c r="C387">
        <v>9579.27</v>
      </c>
      <c r="D387">
        <v>4.5114999999999998</v>
      </c>
      <c r="E387">
        <v>2334.23</v>
      </c>
      <c r="F387">
        <v>2964.26</v>
      </c>
      <c r="H387" s="6">
        <f t="shared" si="55"/>
        <v>1.0426441455546609E-4</v>
      </c>
      <c r="I387" s="6">
        <f t="shared" si="56"/>
        <v>-2.1520990257219985E-3</v>
      </c>
      <c r="J387" s="6">
        <f t="shared" si="63"/>
        <v>1.751221861034935E-4</v>
      </c>
      <c r="K387" s="6">
        <f t="shared" si="57"/>
        <v>-1.5996783534433234E-3</v>
      </c>
      <c r="L387" s="6">
        <f t="shared" si="58"/>
        <v>-2.3861207868476342E-3</v>
      </c>
      <c r="M387">
        <v>-0.31200000000000117</v>
      </c>
      <c r="O387" s="6">
        <f t="shared" si="59"/>
        <v>-7.0857771548027415E-5</v>
      </c>
      <c r="P387" s="6">
        <f t="shared" si="60"/>
        <v>-2.327221211825492E-3</v>
      </c>
      <c r="Q387" s="6">
        <f t="shared" si="61"/>
        <v>-1.7748005395468169E-3</v>
      </c>
      <c r="R387" s="6">
        <f t="shared" si="62"/>
        <v>-2.5612429729511277E-3</v>
      </c>
    </row>
    <row r="388" spans="1:18" x14ac:dyDescent="0.35">
      <c r="A388" s="7">
        <v>45187</v>
      </c>
      <c r="B388">
        <v>95.91</v>
      </c>
      <c r="C388">
        <v>9599.93</v>
      </c>
      <c r="D388">
        <v>4.4490999999999996</v>
      </c>
      <c r="E388">
        <v>2337.9699999999998</v>
      </c>
      <c r="F388">
        <v>2971.35</v>
      </c>
      <c r="H388" s="6">
        <f t="shared" ref="H388:H422" si="64">B388/B389-1</f>
        <v>3.1289111389232183E-4</v>
      </c>
      <c r="I388" s="6">
        <f t="shared" ref="I388:I422" si="65">C388/C389-1</f>
        <v>7.3700648190411222E-4</v>
      </c>
      <c r="J388" s="6">
        <f t="shared" si="63"/>
        <v>1.7275176675068948E-4</v>
      </c>
      <c r="K388" s="6">
        <f t="shared" ref="K388:K422" si="66">E388/E389-1</f>
        <v>-5.8563526464738835E-4</v>
      </c>
      <c r="L388" s="6">
        <f t="shared" ref="L388:L421" si="67">F388/F389-1</f>
        <v>1.5437664530786321E-3</v>
      </c>
      <c r="M388">
        <v>7.1000000000003283E-2</v>
      </c>
      <c r="O388" s="6">
        <f t="shared" ref="O388:O422" si="68">H388-$J388</f>
        <v>1.4013934714163234E-4</v>
      </c>
      <c r="P388" s="6">
        <f t="shared" ref="P388:P422" si="69">I388-$J388</f>
        <v>5.6425471515342274E-4</v>
      </c>
      <c r="Q388" s="6">
        <f t="shared" ref="Q388:Q422" si="70">K388-$J388</f>
        <v>-7.5838703139807784E-4</v>
      </c>
      <c r="R388" s="6">
        <f t="shared" ref="R388:R421" si="71">L388-$J388</f>
        <v>1.3710146863279427E-3</v>
      </c>
    </row>
    <row r="389" spans="1:18" x14ac:dyDescent="0.35">
      <c r="A389" s="7">
        <v>45184</v>
      </c>
      <c r="B389">
        <v>95.88</v>
      </c>
      <c r="C389">
        <v>9592.86</v>
      </c>
      <c r="D389">
        <v>4.4633000000000003</v>
      </c>
      <c r="E389">
        <v>2339.34</v>
      </c>
      <c r="F389">
        <v>2966.77</v>
      </c>
      <c r="H389" s="6">
        <f t="shared" si="64"/>
        <v>4.1736227045063856E-4</v>
      </c>
      <c r="I389" s="6">
        <f t="shared" si="65"/>
        <v>-1.2118790510105559E-2</v>
      </c>
      <c r="J389" s="6">
        <f t="shared" si="63"/>
        <v>1.7329131304921752E-4</v>
      </c>
      <c r="K389" s="6">
        <f t="shared" si="66"/>
        <v>-1.2168099086751205E-3</v>
      </c>
      <c r="L389" s="6">
        <f t="shared" si="67"/>
        <v>-2.021676679740958E-3</v>
      </c>
      <c r="M389">
        <v>-0.2220000000000022</v>
      </c>
      <c r="O389" s="6">
        <f t="shared" si="68"/>
        <v>2.4407095740142104E-4</v>
      </c>
      <c r="P389" s="6">
        <f t="shared" si="69"/>
        <v>-1.2292081823154777E-2</v>
      </c>
      <c r="Q389" s="6">
        <f t="shared" si="70"/>
        <v>-1.390101221724338E-3</v>
      </c>
      <c r="R389" s="6">
        <f t="shared" si="71"/>
        <v>-2.1949679927901755E-3</v>
      </c>
    </row>
    <row r="390" spans="1:18" x14ac:dyDescent="0.35">
      <c r="A390" s="7">
        <v>45183</v>
      </c>
      <c r="B390">
        <v>95.84</v>
      </c>
      <c r="C390">
        <v>9710.5400000000009</v>
      </c>
      <c r="D390">
        <v>4.4188999999999998</v>
      </c>
      <c r="E390">
        <v>2342.19</v>
      </c>
      <c r="F390">
        <v>2972.78</v>
      </c>
      <c r="H390" s="6">
        <f t="shared" si="64"/>
        <v>8.3542188805352247E-4</v>
      </c>
      <c r="I390" s="6">
        <f t="shared" si="65"/>
        <v>8.7112067711818675E-3</v>
      </c>
      <c r="J390" s="6">
        <f t="shared" si="63"/>
        <v>1.7160403799687529E-4</v>
      </c>
      <c r="K390" s="6">
        <f t="shared" si="66"/>
        <v>1.3210209054765887E-3</v>
      </c>
      <c r="L390" s="6">
        <f t="shared" si="67"/>
        <v>-1.2732776316364269E-3</v>
      </c>
      <c r="M390">
        <v>-0.17700000000000049</v>
      </c>
      <c r="O390" s="6">
        <f t="shared" si="68"/>
        <v>6.6381785005664717E-4</v>
      </c>
      <c r="P390" s="6">
        <f t="shared" si="69"/>
        <v>8.5396027331849922E-3</v>
      </c>
      <c r="Q390" s="6">
        <f t="shared" si="70"/>
        <v>1.1494168674797134E-3</v>
      </c>
      <c r="R390" s="6">
        <f t="shared" si="71"/>
        <v>-1.4448816696333022E-3</v>
      </c>
    </row>
    <row r="391" spans="1:18" x14ac:dyDescent="0.35">
      <c r="A391" s="7">
        <v>45182</v>
      </c>
      <c r="B391">
        <v>95.76</v>
      </c>
      <c r="C391">
        <v>9626.68</v>
      </c>
      <c r="D391">
        <v>4.3834999999999997</v>
      </c>
      <c r="E391">
        <v>2339.1</v>
      </c>
      <c r="F391">
        <v>2976.57</v>
      </c>
      <c r="H391" s="6">
        <f t="shared" si="64"/>
        <v>7.3152889539152E-4</v>
      </c>
      <c r="I391" s="6">
        <f t="shared" si="65"/>
        <v>1.2501742131287852E-3</v>
      </c>
      <c r="J391" s="6">
        <f t="shared" si="63"/>
        <v>1.7025826607475203E-4</v>
      </c>
      <c r="K391" s="6">
        <f t="shared" si="66"/>
        <v>8.7717421535682405E-4</v>
      </c>
      <c r="L391" s="6">
        <f t="shared" si="67"/>
        <v>1.0021556435151346E-3</v>
      </c>
      <c r="M391">
        <v>0.23000000000000131</v>
      </c>
      <c r="O391" s="6">
        <f t="shared" si="68"/>
        <v>5.6127062931676797E-4</v>
      </c>
      <c r="P391" s="6">
        <f t="shared" si="69"/>
        <v>1.0799159470540332E-3</v>
      </c>
      <c r="Q391" s="6">
        <f t="shared" si="70"/>
        <v>7.0691594928207202E-4</v>
      </c>
      <c r="R391" s="6">
        <f t="shared" si="71"/>
        <v>8.3189737744038261E-4</v>
      </c>
    </row>
    <row r="392" spans="1:18" x14ac:dyDescent="0.35">
      <c r="A392" s="7">
        <v>45181</v>
      </c>
      <c r="B392">
        <v>95.69</v>
      </c>
      <c r="C392">
        <v>9614.66</v>
      </c>
      <c r="D392">
        <v>4.4295</v>
      </c>
      <c r="E392">
        <v>2337.0500000000002</v>
      </c>
      <c r="F392">
        <v>2973.59</v>
      </c>
      <c r="H392" s="6">
        <f t="shared" si="64"/>
        <v>8.3673255935567958E-4</v>
      </c>
      <c r="I392" s="6">
        <f t="shared" si="65"/>
        <v>-5.6570445200097019E-3</v>
      </c>
      <c r="J392" s="6">
        <f t="shared" si="63"/>
        <v>1.7200692084240465E-4</v>
      </c>
      <c r="K392" s="6">
        <f t="shared" si="66"/>
        <v>-1.8823609940554764E-4</v>
      </c>
      <c r="L392" s="6">
        <f t="shared" si="67"/>
        <v>3.9698426529333197E-4</v>
      </c>
      <c r="M392">
        <v>-8.8499999999998025E-2</v>
      </c>
      <c r="O392" s="6">
        <f t="shared" si="68"/>
        <v>6.6472563851327493E-4</v>
      </c>
      <c r="P392" s="6">
        <f t="shared" si="69"/>
        <v>-5.8290514408521066E-3</v>
      </c>
      <c r="Q392" s="6">
        <f t="shared" si="70"/>
        <v>-3.6024302024795229E-4</v>
      </c>
      <c r="R392" s="6">
        <f t="shared" si="71"/>
        <v>2.2497734445092732E-4</v>
      </c>
    </row>
    <row r="393" spans="1:18" x14ac:dyDescent="0.35">
      <c r="A393" s="7">
        <v>45180</v>
      </c>
      <c r="B393">
        <v>95.61</v>
      </c>
      <c r="C393">
        <v>9669.36</v>
      </c>
      <c r="D393">
        <v>4.4118000000000004</v>
      </c>
      <c r="E393">
        <v>2337.4899999999998</v>
      </c>
      <c r="F393">
        <v>2972.41</v>
      </c>
      <c r="H393" s="6">
        <f t="shared" si="64"/>
        <v>7.326774126019675E-4</v>
      </c>
      <c r="I393" s="6">
        <f t="shared" si="65"/>
        <v>6.7247836231372204E-3</v>
      </c>
      <c r="J393" s="6">
        <f t="shared" si="63"/>
        <v>1.7133415972447885E-4</v>
      </c>
      <c r="K393" s="6">
        <f t="shared" si="66"/>
        <v>1.1092552143558976E-3</v>
      </c>
      <c r="L393" s="6">
        <f t="shared" si="67"/>
        <v>-1.525050807034023E-3</v>
      </c>
      <c r="M393">
        <v>-4.4000000000004036E-2</v>
      </c>
      <c r="O393" s="6">
        <f t="shared" si="68"/>
        <v>5.6134325287748865E-4</v>
      </c>
      <c r="P393" s="6">
        <f t="shared" si="69"/>
        <v>6.5534494634127416E-3</v>
      </c>
      <c r="Q393" s="6">
        <f t="shared" si="70"/>
        <v>9.3792105463141873E-4</v>
      </c>
      <c r="R393" s="6">
        <f t="shared" si="71"/>
        <v>-1.6963849667585018E-3</v>
      </c>
    </row>
    <row r="394" spans="1:18" x14ac:dyDescent="0.35">
      <c r="A394" s="7">
        <v>45177</v>
      </c>
      <c r="B394">
        <v>95.54</v>
      </c>
      <c r="C394">
        <v>9604.77</v>
      </c>
      <c r="D394">
        <v>4.4029999999999996</v>
      </c>
      <c r="E394">
        <v>2334.9</v>
      </c>
      <c r="F394">
        <v>2976.95</v>
      </c>
      <c r="H394" s="6">
        <f t="shared" si="64"/>
        <v>5.2361503822395683E-4</v>
      </c>
      <c r="I394" s="6">
        <f t="shared" si="65"/>
        <v>1.4983733733735516E-3</v>
      </c>
      <c r="J394" s="6">
        <f t="shared" si="63"/>
        <v>1.7099963734201751E-4</v>
      </c>
      <c r="K394" s="6">
        <f t="shared" si="66"/>
        <v>5.9995714591809524E-4</v>
      </c>
      <c r="L394" s="6">
        <f t="shared" si="67"/>
        <v>1.2242248537823741E-3</v>
      </c>
      <c r="M394">
        <v>-0.1499999999999968</v>
      </c>
      <c r="O394" s="6">
        <f t="shared" si="68"/>
        <v>3.5261540088193932E-4</v>
      </c>
      <c r="P394" s="6">
        <f t="shared" si="69"/>
        <v>1.3273737360315341E-3</v>
      </c>
      <c r="Q394" s="6">
        <f t="shared" si="70"/>
        <v>4.2895750857607773E-4</v>
      </c>
      <c r="R394" s="6">
        <f t="shared" si="71"/>
        <v>1.0532252164403566E-3</v>
      </c>
    </row>
    <row r="395" spans="1:18" x14ac:dyDescent="0.35">
      <c r="A395" s="7">
        <v>45176</v>
      </c>
      <c r="B395">
        <v>95.49</v>
      </c>
      <c r="C395">
        <v>9590.4</v>
      </c>
      <c r="D395">
        <v>4.3730000000000002</v>
      </c>
      <c r="E395">
        <v>2333.5</v>
      </c>
      <c r="F395">
        <v>2973.31</v>
      </c>
      <c r="H395" s="6">
        <f t="shared" si="64"/>
        <v>4.190675746462702E-4</v>
      </c>
      <c r="I395" s="6">
        <f t="shared" si="65"/>
        <v>-3.0748504674645849E-3</v>
      </c>
      <c r="J395" s="6">
        <f t="shared" si="63"/>
        <v>1.698590090219998E-4</v>
      </c>
      <c r="K395" s="6">
        <f t="shared" si="66"/>
        <v>1.0123802088248812E-3</v>
      </c>
      <c r="L395" s="6">
        <f t="shared" si="67"/>
        <v>2.8568152075658659E-3</v>
      </c>
      <c r="M395">
        <v>0.22100000000000009</v>
      </c>
      <c r="O395" s="6">
        <f t="shared" si="68"/>
        <v>2.4920856562427041E-4</v>
      </c>
      <c r="P395" s="6">
        <f t="shared" si="69"/>
        <v>-3.2447094764865847E-3</v>
      </c>
      <c r="Q395" s="6">
        <f t="shared" si="70"/>
        <v>8.4252119980288143E-4</v>
      </c>
      <c r="R395" s="6">
        <f t="shared" si="71"/>
        <v>2.6869561985438661E-3</v>
      </c>
    </row>
    <row r="396" spans="1:18" x14ac:dyDescent="0.35">
      <c r="A396" s="7">
        <v>45175</v>
      </c>
      <c r="B396">
        <v>95.45</v>
      </c>
      <c r="C396">
        <v>9619.98</v>
      </c>
      <c r="D396">
        <v>4.4172000000000002</v>
      </c>
      <c r="E396">
        <v>2331.14</v>
      </c>
      <c r="F396">
        <v>2964.84</v>
      </c>
      <c r="H396" s="6">
        <f t="shared" si="64"/>
        <v>2.0957770093255057E-4</v>
      </c>
      <c r="I396" s="6">
        <f t="shared" si="65"/>
        <v>-6.9452043199006441E-3</v>
      </c>
      <c r="J396" s="6">
        <f t="shared" si="63"/>
        <v>1.7153942091985286E-4</v>
      </c>
      <c r="K396" s="6">
        <f t="shared" si="66"/>
        <v>-1.849742663115661E-3</v>
      </c>
      <c r="L396" s="6">
        <f t="shared" si="67"/>
        <v>-1.5692877588818765E-3</v>
      </c>
      <c r="M396">
        <v>-0.20300000000000207</v>
      </c>
      <c r="O396" s="6">
        <f t="shared" si="68"/>
        <v>3.8038280012697712E-5</v>
      </c>
      <c r="P396" s="6">
        <f t="shared" si="69"/>
        <v>-7.116743740820497E-3</v>
      </c>
      <c r="Q396" s="6">
        <f t="shared" si="70"/>
        <v>-2.0212820840355139E-3</v>
      </c>
      <c r="R396" s="6">
        <f t="shared" si="71"/>
        <v>-1.7408271798017294E-3</v>
      </c>
    </row>
    <row r="397" spans="1:18" x14ac:dyDescent="0.35">
      <c r="A397" s="7">
        <v>45174</v>
      </c>
      <c r="B397">
        <v>95.43</v>
      </c>
      <c r="C397">
        <v>9687.26</v>
      </c>
      <c r="D397">
        <v>4.3765999999999998</v>
      </c>
      <c r="E397">
        <v>2335.46</v>
      </c>
      <c r="F397">
        <v>2969.5</v>
      </c>
      <c r="H397" s="6">
        <f t="shared" si="64"/>
        <v>5.2421891381859709E-4</v>
      </c>
      <c r="I397" s="6">
        <f t="shared" si="65"/>
        <v>-4.1510582217268999E-3</v>
      </c>
      <c r="J397" s="6">
        <f t="shared" si="63"/>
        <v>1.6999590166100198E-4</v>
      </c>
      <c r="K397" s="6">
        <f t="shared" si="66"/>
        <v>-2.8478350902810812E-3</v>
      </c>
      <c r="L397" s="6">
        <f t="shared" si="67"/>
        <v>-5.3092602207446271E-3</v>
      </c>
      <c r="M397">
        <v>-0.40399999999999991</v>
      </c>
      <c r="O397" s="6">
        <f t="shared" si="68"/>
        <v>3.5422301215759511E-4</v>
      </c>
      <c r="P397" s="6">
        <f t="shared" si="69"/>
        <v>-4.3210541233879018E-3</v>
      </c>
      <c r="Q397" s="6">
        <f t="shared" si="70"/>
        <v>-3.0178309919420832E-3</v>
      </c>
      <c r="R397" s="6">
        <f t="shared" si="71"/>
        <v>-5.4792561224056291E-3</v>
      </c>
    </row>
    <row r="398" spans="1:18" x14ac:dyDescent="0.35">
      <c r="A398" s="7">
        <v>45170</v>
      </c>
      <c r="B398">
        <v>95.38</v>
      </c>
      <c r="C398">
        <v>9727.64</v>
      </c>
      <c r="D398">
        <v>4.2957999999999998</v>
      </c>
      <c r="E398">
        <v>2342.13</v>
      </c>
      <c r="F398">
        <v>2985.35</v>
      </c>
      <c r="H398" s="6">
        <f t="shared" si="64"/>
        <v>2.0973154362402546E-4</v>
      </c>
      <c r="I398" s="6">
        <f t="shared" si="65"/>
        <v>1.8497005050628346E-3</v>
      </c>
      <c r="J398" s="6">
        <f t="shared" si="63"/>
        <v>1.6692229010017989E-4</v>
      </c>
      <c r="K398" s="6">
        <f t="shared" si="66"/>
        <v>1.1956359288611829E-4</v>
      </c>
      <c r="L398" s="6">
        <f t="shared" si="67"/>
        <v>-5.4601664367999181E-3</v>
      </c>
      <c r="M398">
        <v>-0.20849999999999813</v>
      </c>
      <c r="O398" s="6">
        <f t="shared" si="68"/>
        <v>4.280925352384557E-5</v>
      </c>
      <c r="P398" s="6">
        <f t="shared" si="69"/>
        <v>1.6827782149626547E-3</v>
      </c>
      <c r="Q398" s="6">
        <f t="shared" si="70"/>
        <v>-4.7358697214061607E-5</v>
      </c>
      <c r="R398" s="6">
        <f t="shared" si="71"/>
        <v>-5.627088726900098E-3</v>
      </c>
    </row>
    <row r="399" spans="1:18" x14ac:dyDescent="0.35">
      <c r="A399" s="7">
        <v>45169</v>
      </c>
      <c r="B399">
        <v>95.36</v>
      </c>
      <c r="C399">
        <v>9709.68</v>
      </c>
      <c r="D399">
        <v>4.2541000000000002</v>
      </c>
      <c r="E399">
        <v>2341.85</v>
      </c>
      <c r="F399">
        <v>3001.74</v>
      </c>
      <c r="H399" s="6">
        <f t="shared" si="64"/>
        <v>4.1963911036524415E-4</v>
      </c>
      <c r="I399" s="6">
        <f t="shared" si="65"/>
        <v>-1.3658392094587635E-3</v>
      </c>
      <c r="J399" s="6">
        <f t="shared" si="63"/>
        <v>1.6533510465421841E-4</v>
      </c>
      <c r="K399" s="6">
        <f t="shared" si="66"/>
        <v>8.1626024598913105E-4</v>
      </c>
      <c r="L399" s="6">
        <f t="shared" si="67"/>
        <v>1.7319917905589399E-3</v>
      </c>
      <c r="M399">
        <v>6.9999999999996732E-2</v>
      </c>
      <c r="O399" s="6">
        <f t="shared" si="68"/>
        <v>2.5430400571102574E-4</v>
      </c>
      <c r="P399" s="6">
        <f t="shared" si="69"/>
        <v>-1.5311743141129819E-3</v>
      </c>
      <c r="Q399" s="6">
        <f t="shared" si="70"/>
        <v>6.5092514133491264E-4</v>
      </c>
      <c r="R399" s="6">
        <f t="shared" si="71"/>
        <v>1.5666566859047215E-3</v>
      </c>
    </row>
    <row r="400" spans="1:18" x14ac:dyDescent="0.35">
      <c r="A400" s="7">
        <v>45168</v>
      </c>
      <c r="B400">
        <v>95.32</v>
      </c>
      <c r="C400">
        <v>9722.9599999999991</v>
      </c>
      <c r="D400">
        <v>4.2680999999999996</v>
      </c>
      <c r="E400">
        <v>2339.94</v>
      </c>
      <c r="F400">
        <v>2996.55</v>
      </c>
      <c r="H400" s="6">
        <f t="shared" si="64"/>
        <v>5.2482418389843133E-4</v>
      </c>
      <c r="I400" s="6">
        <f t="shared" si="65"/>
        <v>4.0003221735978034E-3</v>
      </c>
      <c r="J400" s="6">
        <f t="shared" si="63"/>
        <v>1.6586804316842674E-4</v>
      </c>
      <c r="K400" s="6">
        <f t="shared" si="66"/>
        <v>2.1885961718841607E-3</v>
      </c>
      <c r="L400" s="6">
        <f t="shared" si="67"/>
        <v>1.3348862510031978E-5</v>
      </c>
      <c r="M400">
        <v>4.4000000000004036E-2</v>
      </c>
      <c r="O400" s="6">
        <f t="shared" si="68"/>
        <v>3.5895614073000459E-4</v>
      </c>
      <c r="P400" s="6">
        <f t="shared" si="69"/>
        <v>3.8344541304293767E-3</v>
      </c>
      <c r="Q400" s="6">
        <f t="shared" si="70"/>
        <v>2.0227281287157339E-3</v>
      </c>
      <c r="R400" s="6">
        <f t="shared" si="71"/>
        <v>-1.5251918065839476E-4</v>
      </c>
    </row>
    <row r="401" spans="1:18" x14ac:dyDescent="0.35">
      <c r="A401" s="7">
        <v>45167</v>
      </c>
      <c r="B401">
        <v>95.27</v>
      </c>
      <c r="C401">
        <v>9684.2199999999993</v>
      </c>
      <c r="D401">
        <v>4.2769000000000004</v>
      </c>
      <c r="E401">
        <v>2334.83</v>
      </c>
      <c r="F401">
        <v>2996.51</v>
      </c>
      <c r="H401" s="6">
        <f t="shared" si="64"/>
        <v>7.3529411764705621E-4</v>
      </c>
      <c r="I401" s="6">
        <f t="shared" si="65"/>
        <v>1.4538879297339768E-2</v>
      </c>
      <c r="J401" s="6">
        <f t="shared" si="63"/>
        <v>1.6620299661251892E-4</v>
      </c>
      <c r="K401" s="6">
        <f t="shared" si="66"/>
        <v>3.7530630669360132E-3</v>
      </c>
      <c r="L401" s="6">
        <f t="shared" si="67"/>
        <v>5.945347119645561E-3</v>
      </c>
      <c r="M401">
        <v>0.61899999999999622</v>
      </c>
      <c r="O401" s="6">
        <f t="shared" si="68"/>
        <v>5.690911210345373E-4</v>
      </c>
      <c r="P401" s="6">
        <f t="shared" si="69"/>
        <v>1.437267630072725E-2</v>
      </c>
      <c r="Q401" s="6">
        <f t="shared" si="70"/>
        <v>3.5868600703234943E-3</v>
      </c>
      <c r="R401" s="6">
        <f t="shared" si="71"/>
        <v>5.779144123033042E-3</v>
      </c>
    </row>
    <row r="402" spans="1:18" x14ac:dyDescent="0.35">
      <c r="A402" s="7">
        <v>45166</v>
      </c>
      <c r="B402">
        <v>95.2</v>
      </c>
      <c r="C402">
        <v>9545.44</v>
      </c>
      <c r="D402">
        <v>4.4006999999999996</v>
      </c>
      <c r="E402">
        <v>2326.1</v>
      </c>
      <c r="F402">
        <v>2978.8</v>
      </c>
      <c r="H402" s="6">
        <f t="shared" si="64"/>
        <v>8.41042893187538E-4</v>
      </c>
      <c r="I402" s="6">
        <f t="shared" si="65"/>
        <v>6.2777451562268105E-3</v>
      </c>
      <c r="J402" s="6">
        <f t="shared" si="63"/>
        <v>1.7091220072629199E-4</v>
      </c>
      <c r="K402" s="6">
        <f t="shared" si="66"/>
        <v>2.6293103448276067E-3</v>
      </c>
      <c r="L402" s="6">
        <f t="shared" si="67"/>
        <v>2.4330572727548905E-3</v>
      </c>
      <c r="M402">
        <v>0.1880000000000015</v>
      </c>
      <c r="O402" s="6">
        <f t="shared" si="68"/>
        <v>6.7013069246124601E-4</v>
      </c>
      <c r="P402" s="6">
        <f t="shared" si="69"/>
        <v>6.1068329555005185E-3</v>
      </c>
      <c r="Q402" s="6">
        <f t="shared" si="70"/>
        <v>2.4583981441013147E-3</v>
      </c>
      <c r="R402" s="6">
        <f t="shared" si="71"/>
        <v>2.2621450720285985E-3</v>
      </c>
    </row>
    <row r="403" spans="1:18" x14ac:dyDescent="0.35">
      <c r="A403" s="7">
        <v>45163</v>
      </c>
      <c r="B403">
        <v>95.12</v>
      </c>
      <c r="C403">
        <v>9485.89</v>
      </c>
      <c r="D403">
        <v>4.4382999999999999</v>
      </c>
      <c r="E403">
        <v>2320</v>
      </c>
      <c r="F403">
        <v>2971.57</v>
      </c>
      <c r="H403" s="6">
        <f t="shared" si="64"/>
        <v>-1.0511931041723432E-4</v>
      </c>
      <c r="I403" s="6">
        <f t="shared" si="65"/>
        <v>6.8375741789763467E-3</v>
      </c>
      <c r="J403" s="6">
        <f t="shared" si="63"/>
        <v>1.7234135867694178E-4</v>
      </c>
      <c r="K403" s="6">
        <f t="shared" si="66"/>
        <v>9.491759427042723E-4</v>
      </c>
      <c r="L403" s="6">
        <f t="shared" si="67"/>
        <v>3.1643119472968273E-4</v>
      </c>
      <c r="M403">
        <v>-0.11849999999999916</v>
      </c>
      <c r="O403" s="6">
        <f t="shared" si="68"/>
        <v>-2.774606690941761E-4</v>
      </c>
      <c r="P403" s="6">
        <f t="shared" si="69"/>
        <v>6.6652328202994049E-3</v>
      </c>
      <c r="Q403" s="6">
        <f t="shared" si="70"/>
        <v>7.7683458402733052E-4</v>
      </c>
      <c r="R403" s="6">
        <f t="shared" si="71"/>
        <v>1.4408983605274095E-4</v>
      </c>
    </row>
    <row r="404" spans="1:18" x14ac:dyDescent="0.35">
      <c r="A404" s="7">
        <v>45162</v>
      </c>
      <c r="B404">
        <v>95.13</v>
      </c>
      <c r="C404">
        <v>9421.4699999999993</v>
      </c>
      <c r="D404">
        <v>4.4146000000000001</v>
      </c>
      <c r="E404">
        <v>2317.8000000000002</v>
      </c>
      <c r="F404">
        <v>2970.63</v>
      </c>
      <c r="H404" s="6">
        <f t="shared" si="64"/>
        <v>3.1545741324912058E-4</v>
      </c>
      <c r="I404" s="6">
        <f t="shared" si="65"/>
        <v>-1.3430746209578737E-2</v>
      </c>
      <c r="J404" s="6">
        <f t="shared" si="63"/>
        <v>1.71440592775296E-4</v>
      </c>
      <c r="K404" s="6">
        <f t="shared" si="66"/>
        <v>-1.8560705565197066E-3</v>
      </c>
      <c r="L404" s="6">
        <f t="shared" si="67"/>
        <v>-2.3039540015246107E-3</v>
      </c>
      <c r="M404">
        <v>-0.22450000000000081</v>
      </c>
      <c r="O404" s="6">
        <f t="shared" si="68"/>
        <v>1.4401682047382458E-4</v>
      </c>
      <c r="P404" s="6">
        <f t="shared" si="69"/>
        <v>-1.3602186802354033E-2</v>
      </c>
      <c r="Q404" s="6">
        <f t="shared" si="70"/>
        <v>-2.0275111492950026E-3</v>
      </c>
      <c r="R404" s="6">
        <f t="shared" si="71"/>
        <v>-2.4753945942999067E-3</v>
      </c>
    </row>
    <row r="405" spans="1:18" x14ac:dyDescent="0.35">
      <c r="A405" s="7">
        <v>45161</v>
      </c>
      <c r="B405">
        <v>95.1</v>
      </c>
      <c r="C405">
        <v>9549.73</v>
      </c>
      <c r="D405">
        <v>4.3696999999999999</v>
      </c>
      <c r="E405">
        <v>2322.11</v>
      </c>
      <c r="F405">
        <v>2977.49</v>
      </c>
      <c r="H405" s="6">
        <f t="shared" si="64"/>
        <v>3.1555695803087147E-4</v>
      </c>
      <c r="I405" s="6">
        <f t="shared" si="65"/>
        <v>1.1064856085935659E-2</v>
      </c>
      <c r="J405" s="6">
        <f t="shared" si="63"/>
        <v>1.6973351997129349E-4</v>
      </c>
      <c r="K405" s="6">
        <f t="shared" si="66"/>
        <v>4.8639689813794185E-3</v>
      </c>
      <c r="L405" s="6">
        <f t="shared" si="67"/>
        <v>1.0455835041470296E-2</v>
      </c>
      <c r="M405">
        <v>0.5909999999999993</v>
      </c>
      <c r="O405" s="6">
        <f t="shared" si="68"/>
        <v>1.4582343805957798E-4</v>
      </c>
      <c r="P405" s="6">
        <f t="shared" si="69"/>
        <v>1.0895122565964366E-2</v>
      </c>
      <c r="Q405" s="6">
        <f t="shared" si="70"/>
        <v>4.694235461408125E-3</v>
      </c>
      <c r="R405" s="6">
        <f t="shared" si="71"/>
        <v>1.0286101521499003E-2</v>
      </c>
    </row>
    <row r="406" spans="1:18" x14ac:dyDescent="0.35">
      <c r="A406" s="7">
        <v>45160</v>
      </c>
      <c r="B406">
        <v>95.07</v>
      </c>
      <c r="C406">
        <v>9445.2199999999993</v>
      </c>
      <c r="D406">
        <v>4.4878999999999998</v>
      </c>
      <c r="E406">
        <v>2310.87</v>
      </c>
      <c r="F406">
        <v>2946.68</v>
      </c>
      <c r="H406" s="6">
        <f t="shared" si="64"/>
        <v>2.1041557075229811E-4</v>
      </c>
      <c r="I406" s="6">
        <f t="shared" si="65"/>
        <v>-2.7630580094368806E-3</v>
      </c>
      <c r="J406" s="6">
        <f t="shared" si="63"/>
        <v>1.7422584714354983E-4</v>
      </c>
      <c r="K406" s="6">
        <f t="shared" si="66"/>
        <v>8.705594968945185E-4</v>
      </c>
      <c r="L406" s="6">
        <f t="shared" si="67"/>
        <v>1.9313158789526774E-3</v>
      </c>
      <c r="M406">
        <v>-0.10850000000000026</v>
      </c>
      <c r="O406" s="6">
        <f t="shared" si="68"/>
        <v>3.6189723608748281E-5</v>
      </c>
      <c r="P406" s="6">
        <f t="shared" si="69"/>
        <v>-2.9372838565804305E-3</v>
      </c>
      <c r="Q406" s="6">
        <f t="shared" si="70"/>
        <v>6.9633364975096868E-4</v>
      </c>
      <c r="R406" s="6">
        <f t="shared" si="71"/>
        <v>1.7570900318091276E-3</v>
      </c>
    </row>
    <row r="407" spans="1:18" x14ac:dyDescent="0.35">
      <c r="A407" s="7">
        <v>45159</v>
      </c>
      <c r="B407">
        <v>95.05</v>
      </c>
      <c r="C407">
        <v>9471.39</v>
      </c>
      <c r="D407">
        <v>4.4661999999999997</v>
      </c>
      <c r="E407">
        <v>2308.86</v>
      </c>
      <c r="F407">
        <v>2941</v>
      </c>
      <c r="H407" s="6">
        <f t="shared" si="64"/>
        <v>2.1045985478274076E-4</v>
      </c>
      <c r="I407" s="6">
        <f t="shared" si="65"/>
        <v>6.8984213044172016E-3</v>
      </c>
      <c r="J407" s="6">
        <f t="shared" si="63"/>
        <v>1.7340149309919006E-4</v>
      </c>
      <c r="K407" s="6">
        <f t="shared" si="66"/>
        <v>-6.7087659766007501E-4</v>
      </c>
      <c r="L407" s="6">
        <f t="shared" si="67"/>
        <v>-4.7074191768953222E-3</v>
      </c>
      <c r="M407">
        <v>-0.40399999999999991</v>
      </c>
      <c r="O407" s="6">
        <f t="shared" si="68"/>
        <v>3.70583616835507E-5</v>
      </c>
      <c r="P407" s="6">
        <f t="shared" si="69"/>
        <v>6.7250198113180115E-3</v>
      </c>
      <c r="Q407" s="6">
        <f t="shared" si="70"/>
        <v>-8.4427809075926508E-4</v>
      </c>
      <c r="R407" s="6">
        <f t="shared" si="71"/>
        <v>-4.8808206699945123E-3</v>
      </c>
    </row>
    <row r="408" spans="1:18" x14ac:dyDescent="0.35">
      <c r="A408" s="7">
        <v>45156</v>
      </c>
      <c r="B408">
        <v>95.03</v>
      </c>
      <c r="C408">
        <v>9406.5</v>
      </c>
      <c r="D408">
        <v>4.3853999999999997</v>
      </c>
      <c r="E408">
        <v>2310.41</v>
      </c>
      <c r="F408">
        <v>2954.91</v>
      </c>
      <c r="H408" s="6">
        <f t="shared" si="64"/>
        <v>-3.1559015358717524E-4</v>
      </c>
      <c r="I408" s="6">
        <f t="shared" si="65"/>
        <v>-8.1851589249670731E-5</v>
      </c>
      <c r="J408" s="6">
        <f t="shared" si="63"/>
        <v>1.7033050831494201E-4</v>
      </c>
      <c r="K408" s="6">
        <f t="shared" si="66"/>
        <v>-1.1543050824009971E-3</v>
      </c>
      <c r="L408" s="6">
        <f t="shared" si="67"/>
        <v>2.1060128192085248E-3</v>
      </c>
      <c r="M408">
        <v>0.1144999999999996</v>
      </c>
      <c r="O408" s="6">
        <f t="shared" si="68"/>
        <v>-4.8592066190211725E-4</v>
      </c>
      <c r="P408" s="6">
        <f t="shared" si="69"/>
        <v>-2.5218209756461274E-4</v>
      </c>
      <c r="Q408" s="6">
        <f t="shared" si="70"/>
        <v>-1.3246355907159391E-3</v>
      </c>
      <c r="R408" s="6">
        <f t="shared" si="71"/>
        <v>1.9356823108935828E-3</v>
      </c>
    </row>
    <row r="409" spans="1:18" x14ac:dyDescent="0.35">
      <c r="A409" s="7">
        <v>45155</v>
      </c>
      <c r="B409">
        <v>95.06</v>
      </c>
      <c r="C409">
        <v>9407.27</v>
      </c>
      <c r="D409">
        <v>4.4082999999999997</v>
      </c>
      <c r="E409">
        <v>2313.08</v>
      </c>
      <c r="F409">
        <v>2948.7</v>
      </c>
      <c r="H409" s="6">
        <f t="shared" si="64"/>
        <v>2.1043771043771642E-4</v>
      </c>
      <c r="I409" s="6">
        <f t="shared" si="65"/>
        <v>-7.5190904928396085E-3</v>
      </c>
      <c r="J409" s="6">
        <f t="shared" si="63"/>
        <v>1.7120111441326635E-4</v>
      </c>
      <c r="K409" s="6">
        <f t="shared" si="66"/>
        <v>-4.0516859060748533E-3</v>
      </c>
      <c r="L409" s="6">
        <f t="shared" si="67"/>
        <v>-1.8009356740984472E-3</v>
      </c>
      <c r="M409">
        <v>-2.6999999999999247E-2</v>
      </c>
      <c r="O409" s="6">
        <f t="shared" si="68"/>
        <v>3.9236596024450066E-5</v>
      </c>
      <c r="P409" s="6">
        <f t="shared" si="69"/>
        <v>-7.6902916072528749E-3</v>
      </c>
      <c r="Q409" s="6">
        <f t="shared" si="70"/>
        <v>-4.2228870204881197E-3</v>
      </c>
      <c r="R409" s="6">
        <f t="shared" si="71"/>
        <v>-1.9721367885117136E-3</v>
      </c>
    </row>
    <row r="410" spans="1:18" x14ac:dyDescent="0.35">
      <c r="A410" s="7">
        <v>45154</v>
      </c>
      <c r="B410">
        <v>95.04</v>
      </c>
      <c r="C410">
        <v>9478.5400000000009</v>
      </c>
      <c r="D410">
        <v>4.4028999999999998</v>
      </c>
      <c r="E410">
        <v>2322.4899999999998</v>
      </c>
      <c r="F410">
        <v>2954.02</v>
      </c>
      <c r="H410" s="6">
        <f t="shared" si="64"/>
        <v>3.15756236185738E-4</v>
      </c>
      <c r="I410" s="6">
        <f t="shared" si="65"/>
        <v>-7.396454351529913E-3</v>
      </c>
      <c r="J410" s="6">
        <f t="shared" si="63"/>
        <v>1.7099583578983335E-4</v>
      </c>
      <c r="K410" s="6">
        <f t="shared" si="66"/>
        <v>-9.2487438915278553E-4</v>
      </c>
      <c r="L410" s="6">
        <f t="shared" si="67"/>
        <v>-3.5923053830612117E-3</v>
      </c>
      <c r="M410">
        <v>-0.15249999999999986</v>
      </c>
      <c r="O410" s="6">
        <f t="shared" si="68"/>
        <v>1.4476040039590465E-4</v>
      </c>
      <c r="P410" s="6">
        <f t="shared" si="69"/>
        <v>-7.5674501873197464E-3</v>
      </c>
      <c r="Q410" s="6">
        <f t="shared" si="70"/>
        <v>-1.0958702249426189E-3</v>
      </c>
      <c r="R410" s="6">
        <f t="shared" si="71"/>
        <v>-3.7633012188510451E-3</v>
      </c>
    </row>
    <row r="411" spans="1:18" x14ac:dyDescent="0.35">
      <c r="A411" s="7">
        <v>45153</v>
      </c>
      <c r="B411">
        <v>95.01</v>
      </c>
      <c r="C411">
        <v>9549.17</v>
      </c>
      <c r="D411">
        <v>4.3723999999999998</v>
      </c>
      <c r="E411">
        <v>2324.64</v>
      </c>
      <c r="F411">
        <v>2964.67</v>
      </c>
      <c r="H411" s="6">
        <f t="shared" si="64"/>
        <v>1.0526315789483043E-4</v>
      </c>
      <c r="I411" s="6">
        <f t="shared" si="65"/>
        <v>-1.1397353420448342E-2</v>
      </c>
      <c r="J411" s="6">
        <f t="shared" si="63"/>
        <v>1.6983619312482823E-4</v>
      </c>
      <c r="K411" s="6">
        <f t="shared" si="66"/>
        <v>-1.8934758807240826E-3</v>
      </c>
      <c r="L411" s="6">
        <f t="shared" si="67"/>
        <v>-2.7649862591618835E-3</v>
      </c>
      <c r="M411">
        <v>-6.2500000000000888E-2</v>
      </c>
      <c r="O411" s="6">
        <f t="shared" si="68"/>
        <v>-6.4573035229997799E-5</v>
      </c>
      <c r="P411" s="6">
        <f t="shared" si="69"/>
        <v>-1.156718961357317E-2</v>
      </c>
      <c r="Q411" s="6">
        <f t="shared" si="70"/>
        <v>-2.0633120738489108E-3</v>
      </c>
      <c r="R411" s="6">
        <f t="shared" si="71"/>
        <v>-2.9348224522867117E-3</v>
      </c>
    </row>
    <row r="412" spans="1:18" x14ac:dyDescent="0.35">
      <c r="A412" s="7">
        <v>45152</v>
      </c>
      <c r="B412">
        <v>95</v>
      </c>
      <c r="C412">
        <v>9659.26</v>
      </c>
      <c r="D412">
        <v>4.3598999999999997</v>
      </c>
      <c r="E412">
        <v>2329.0500000000002</v>
      </c>
      <c r="F412">
        <v>2972.89</v>
      </c>
      <c r="H412" s="6">
        <f t="shared" si="64"/>
        <v>6.3197809142612194E-4</v>
      </c>
      <c r="I412" s="6">
        <f t="shared" si="65"/>
        <v>5.8114531756816579E-3</v>
      </c>
      <c r="J412" s="6">
        <f t="shared" si="63"/>
        <v>1.693608322219653E-4</v>
      </c>
      <c r="K412" s="6">
        <f t="shared" si="66"/>
        <v>-2.0175830213942092E-4</v>
      </c>
      <c r="L412" s="6">
        <f t="shared" si="67"/>
        <v>-9.1745585793889806E-4</v>
      </c>
      <c r="M412">
        <v>-0.29349999999999987</v>
      </c>
      <c r="O412" s="6">
        <f t="shared" si="68"/>
        <v>4.6261725920415664E-4</v>
      </c>
      <c r="P412" s="6">
        <f t="shared" si="69"/>
        <v>5.6420923434596926E-3</v>
      </c>
      <c r="Q412" s="6">
        <f t="shared" si="70"/>
        <v>-3.7111913436138622E-4</v>
      </c>
      <c r="R412" s="6">
        <f t="shared" si="71"/>
        <v>-1.0868166901608634E-3</v>
      </c>
    </row>
    <row r="413" spans="1:18" x14ac:dyDescent="0.35">
      <c r="A413" s="7">
        <v>45149</v>
      </c>
      <c r="B413">
        <v>94.94</v>
      </c>
      <c r="C413">
        <v>9603.4500000000007</v>
      </c>
      <c r="D413">
        <v>4.3011999999999997</v>
      </c>
      <c r="E413">
        <v>2329.52</v>
      </c>
      <c r="F413">
        <v>2975.62</v>
      </c>
      <c r="H413" s="6">
        <f t="shared" si="64"/>
        <v>-1.0531858873097377E-4</v>
      </c>
      <c r="I413" s="6">
        <f t="shared" si="65"/>
        <v>-9.2693157559642358E-4</v>
      </c>
      <c r="J413" s="6">
        <f t="shared" si="63"/>
        <v>1.6712777867899931E-4</v>
      </c>
      <c r="K413" s="6">
        <f t="shared" si="66"/>
        <v>-1.4402798257947547E-3</v>
      </c>
      <c r="L413" s="6">
        <f t="shared" si="67"/>
        <v>-2.7849178767598293E-3</v>
      </c>
      <c r="M413">
        <v>-0.34549999999999859</v>
      </c>
      <c r="O413" s="6">
        <f t="shared" si="68"/>
        <v>-2.7244636740997308E-4</v>
      </c>
      <c r="P413" s="6">
        <f t="shared" si="69"/>
        <v>-1.0940593542754229E-3</v>
      </c>
      <c r="Q413" s="6">
        <f t="shared" si="70"/>
        <v>-1.607407604473754E-3</v>
      </c>
      <c r="R413" s="6">
        <f t="shared" si="71"/>
        <v>-2.9520456554388286E-3</v>
      </c>
    </row>
    <row r="414" spans="1:18" x14ac:dyDescent="0.35">
      <c r="A414" s="7">
        <v>45148</v>
      </c>
      <c r="B414">
        <v>94.95</v>
      </c>
      <c r="C414">
        <v>9612.36</v>
      </c>
      <c r="D414">
        <v>4.2321</v>
      </c>
      <c r="E414">
        <v>2332.88</v>
      </c>
      <c r="F414">
        <v>2983.93</v>
      </c>
      <c r="H414" s="6">
        <f t="shared" si="64"/>
        <v>4.2145190180176151E-4</v>
      </c>
      <c r="I414" s="6">
        <f t="shared" si="65"/>
        <v>3.7778145498945648E-4</v>
      </c>
      <c r="J414" s="6">
        <f t="shared" si="63"/>
        <v>1.6449748580860124E-4</v>
      </c>
      <c r="K414" s="6">
        <f t="shared" si="66"/>
        <v>1.1028575597238355E-3</v>
      </c>
      <c r="L414" s="6">
        <f t="shared" si="67"/>
        <v>-5.9663406444048217E-3</v>
      </c>
      <c r="M414">
        <v>-0.47550000000000203</v>
      </c>
      <c r="O414" s="6">
        <f t="shared" si="68"/>
        <v>2.5695441599316027E-4</v>
      </c>
      <c r="P414" s="6">
        <f t="shared" si="69"/>
        <v>2.1328396918085524E-4</v>
      </c>
      <c r="Q414" s="6">
        <f t="shared" si="70"/>
        <v>9.3836007391523424E-4</v>
      </c>
      <c r="R414" s="6">
        <f t="shared" si="71"/>
        <v>-6.1308381302134229E-3</v>
      </c>
    </row>
    <row r="415" spans="1:18" x14ac:dyDescent="0.35">
      <c r="A415" s="7">
        <v>45147</v>
      </c>
      <c r="B415">
        <v>94.91</v>
      </c>
      <c r="C415">
        <v>9608.73</v>
      </c>
      <c r="D415">
        <v>4.1369999999999996</v>
      </c>
      <c r="E415">
        <v>2330.31</v>
      </c>
      <c r="F415">
        <v>3001.84</v>
      </c>
      <c r="H415" s="6">
        <f t="shared" si="64"/>
        <v>2.1077036568661889E-4</v>
      </c>
      <c r="I415" s="6">
        <f t="shared" si="65"/>
        <v>-6.952252997106334E-3</v>
      </c>
      <c r="J415" s="6">
        <f t="shared" si="63"/>
        <v>1.6087466099223846E-4</v>
      </c>
      <c r="K415" s="6">
        <f t="shared" si="66"/>
        <v>1.1943992128993219E-3</v>
      </c>
      <c r="L415" s="6">
        <f t="shared" si="67"/>
        <v>9.2361965542653301E-4</v>
      </c>
      <c r="M415">
        <v>-0.13099999999999667</v>
      </c>
      <c r="O415" s="6">
        <f t="shared" si="68"/>
        <v>4.9895704694380427E-5</v>
      </c>
      <c r="P415" s="6">
        <f t="shared" si="69"/>
        <v>-7.1131276580985725E-3</v>
      </c>
      <c r="Q415" s="6">
        <f t="shared" si="70"/>
        <v>1.0335245519070835E-3</v>
      </c>
      <c r="R415" s="6">
        <f t="shared" si="71"/>
        <v>7.6274499443429455E-4</v>
      </c>
    </row>
    <row r="416" spans="1:18" x14ac:dyDescent="0.35">
      <c r="A416" s="7">
        <v>45146</v>
      </c>
      <c r="B416">
        <v>94.89</v>
      </c>
      <c r="C416">
        <v>9676</v>
      </c>
      <c r="D416">
        <v>4.1108000000000002</v>
      </c>
      <c r="E416">
        <v>2327.5300000000002</v>
      </c>
      <c r="F416">
        <v>2999.07</v>
      </c>
      <c r="H416" s="6">
        <f t="shared" si="64"/>
        <v>0</v>
      </c>
      <c r="I416" s="6">
        <f t="shared" si="65"/>
        <v>-4.2101861600035706E-3</v>
      </c>
      <c r="J416" s="6">
        <f t="shared" si="63"/>
        <v>1.5987599566713584E-4</v>
      </c>
      <c r="K416" s="6">
        <f t="shared" si="66"/>
        <v>6.835945897143425E-4</v>
      </c>
      <c r="L416" s="6">
        <f t="shared" si="67"/>
        <v>3.5704724936420629E-3</v>
      </c>
      <c r="M416">
        <v>0.27149999999999785</v>
      </c>
      <c r="O416" s="6">
        <f t="shared" si="68"/>
        <v>-1.5987599566713584E-4</v>
      </c>
      <c r="P416" s="6">
        <f t="shared" si="69"/>
        <v>-4.3700621556707064E-3</v>
      </c>
      <c r="Q416" s="6">
        <f t="shared" si="70"/>
        <v>5.2371859404720666E-4</v>
      </c>
      <c r="R416" s="6">
        <f t="shared" si="71"/>
        <v>3.410596497974927E-3</v>
      </c>
    </row>
    <row r="417" spans="1:18" x14ac:dyDescent="0.35">
      <c r="A417" s="7">
        <v>45145</v>
      </c>
      <c r="B417">
        <v>94.89</v>
      </c>
      <c r="C417">
        <v>9716.91</v>
      </c>
      <c r="D417">
        <v>4.1650999999999998</v>
      </c>
      <c r="E417">
        <v>2325.94</v>
      </c>
      <c r="F417">
        <v>2988.4</v>
      </c>
      <c r="H417" s="6">
        <f t="shared" si="64"/>
        <v>1.7947635135135975E-3</v>
      </c>
      <c r="I417" s="6">
        <f t="shared" si="65"/>
        <v>9.0490219392571625E-3</v>
      </c>
      <c r="J417" s="6">
        <f t="shared" si="63"/>
        <v>1.6194547051062713E-4</v>
      </c>
      <c r="K417" s="6">
        <f t="shared" si="66"/>
        <v>1.653675552301781E-3</v>
      </c>
      <c r="L417" s="6">
        <f t="shared" si="67"/>
        <v>-2.0737257940098841E-3</v>
      </c>
      <c r="M417">
        <v>-0.15749999999999709</v>
      </c>
      <c r="O417" s="6">
        <f t="shared" si="68"/>
        <v>1.6328180430029704E-3</v>
      </c>
      <c r="P417" s="6">
        <f t="shared" si="69"/>
        <v>8.8870764687465353E-3</v>
      </c>
      <c r="Q417" s="6">
        <f t="shared" si="70"/>
        <v>1.4917300817911539E-3</v>
      </c>
      <c r="R417" s="6">
        <f t="shared" si="71"/>
        <v>-2.2356712645205112E-3</v>
      </c>
    </row>
    <row r="418" spans="1:18" x14ac:dyDescent="0.35">
      <c r="A418" s="7">
        <v>45142</v>
      </c>
      <c r="B418">
        <v>94.72</v>
      </c>
      <c r="C418">
        <v>9629.77</v>
      </c>
      <c r="D418">
        <v>4.1336000000000004</v>
      </c>
      <c r="E418">
        <v>2322.1</v>
      </c>
      <c r="F418">
        <v>2994.61</v>
      </c>
      <c r="H418" s="6">
        <f t="shared" si="64"/>
        <v>-2.1110407430857681E-4</v>
      </c>
      <c r="I418" s="6">
        <f t="shared" si="65"/>
        <v>-5.2260453123644801E-3</v>
      </c>
      <c r="J418" s="6">
        <f t="shared" si="63"/>
        <v>1.6074507733376819E-4</v>
      </c>
      <c r="K418" s="6">
        <f t="shared" si="66"/>
        <v>3.5611489026992071E-3</v>
      </c>
      <c r="L418" s="6">
        <f t="shared" si="67"/>
        <v>8.3676795431280038E-3</v>
      </c>
      <c r="M418">
        <v>0.79049999999999621</v>
      </c>
      <c r="O418" s="6">
        <f t="shared" si="68"/>
        <v>-3.71849151642345E-4</v>
      </c>
      <c r="P418" s="6">
        <f t="shared" si="69"/>
        <v>-5.3867903896982483E-3</v>
      </c>
      <c r="Q418" s="6">
        <f t="shared" si="70"/>
        <v>3.4004038253654389E-3</v>
      </c>
      <c r="R418" s="6">
        <f t="shared" si="71"/>
        <v>8.2069344657942356E-3</v>
      </c>
    </row>
    <row r="419" spans="1:18" x14ac:dyDescent="0.35">
      <c r="A419" s="7">
        <v>45141</v>
      </c>
      <c r="B419">
        <v>94.74</v>
      </c>
      <c r="C419">
        <v>9680.36</v>
      </c>
      <c r="D419">
        <v>4.2916999999999996</v>
      </c>
      <c r="E419">
        <v>2313.86</v>
      </c>
      <c r="F419">
        <v>2969.76</v>
      </c>
      <c r="H419" s="6">
        <f t="shared" si="64"/>
        <v>-2.1105951878441775E-4</v>
      </c>
      <c r="I419" s="6">
        <f t="shared" si="65"/>
        <v>-2.5008681423195345E-3</v>
      </c>
      <c r="J419" s="6">
        <f t="shared" si="63"/>
        <v>1.6676626391642912E-4</v>
      </c>
      <c r="K419" s="6">
        <f t="shared" si="66"/>
        <v>-2.5476663634755869E-3</v>
      </c>
      <c r="L419" s="6">
        <f t="shared" si="67"/>
        <v>-7.3137142169511504E-3</v>
      </c>
      <c r="M419">
        <v>-0.2729999999999988</v>
      </c>
      <c r="O419" s="6">
        <f t="shared" si="68"/>
        <v>-3.7782578270084688E-4</v>
      </c>
      <c r="P419" s="6">
        <f t="shared" si="69"/>
        <v>-2.6676344062359636E-3</v>
      </c>
      <c r="Q419" s="6">
        <f t="shared" si="70"/>
        <v>-2.7144326273920161E-3</v>
      </c>
      <c r="R419" s="6">
        <f t="shared" si="71"/>
        <v>-7.4804804808675796E-3</v>
      </c>
    </row>
    <row r="420" spans="1:18" x14ac:dyDescent="0.35">
      <c r="A420" s="7">
        <v>45140</v>
      </c>
      <c r="B420">
        <v>94.76</v>
      </c>
      <c r="C420">
        <v>9704.6299999999992</v>
      </c>
      <c r="D420">
        <v>4.2370999999999999</v>
      </c>
      <c r="E420">
        <v>2319.77</v>
      </c>
      <c r="F420">
        <v>2991.64</v>
      </c>
      <c r="H420" s="6">
        <f t="shared" si="64"/>
        <v>-4.2194092826997043E-4</v>
      </c>
      <c r="I420" s="6">
        <f t="shared" si="65"/>
        <v>-1.3828270521131114E-2</v>
      </c>
      <c r="J420" s="6">
        <f t="shared" si="63"/>
        <v>1.6468786918966138E-4</v>
      </c>
      <c r="K420" s="6">
        <f t="shared" si="66"/>
        <v>-3.8390353457493642E-3</v>
      </c>
      <c r="L420" s="6">
        <f t="shared" si="67"/>
        <v>-4.2901884820588654E-3</v>
      </c>
      <c r="M420">
        <v>-0.10549999999999837</v>
      </c>
      <c r="O420" s="6">
        <f t="shared" si="68"/>
        <v>-5.8662879745963181E-4</v>
      </c>
      <c r="P420" s="6">
        <f t="shared" si="69"/>
        <v>-1.3992958390320775E-2</v>
      </c>
      <c r="Q420" s="6">
        <f t="shared" si="70"/>
        <v>-4.0037232149390256E-3</v>
      </c>
      <c r="R420" s="6">
        <f t="shared" si="71"/>
        <v>-4.4548763512485268E-3</v>
      </c>
    </row>
    <row r="421" spans="1:18" x14ac:dyDescent="0.35">
      <c r="A421" s="7">
        <v>45139</v>
      </c>
      <c r="B421">
        <v>94.8</v>
      </c>
      <c r="C421">
        <v>9840.7099999999991</v>
      </c>
      <c r="D421">
        <v>4.2160000000000002</v>
      </c>
      <c r="E421">
        <v>2328.71</v>
      </c>
      <c r="F421">
        <v>3004.53</v>
      </c>
      <c r="H421" s="6">
        <f t="shared" si="64"/>
        <v>-3.1635558367604233E-4</v>
      </c>
      <c r="I421" s="6">
        <f t="shared" si="65"/>
        <v>-2.6411885551199665E-3</v>
      </c>
      <c r="J421" s="6">
        <f t="shared" si="63"/>
        <v>1.6388438951264739E-4</v>
      </c>
      <c r="K421" s="6">
        <f t="shared" si="66"/>
        <v>-2.8560662504603096E-3</v>
      </c>
      <c r="L421" s="6">
        <f t="shared" si="67"/>
        <v>-6.28075885061119E-3</v>
      </c>
      <c r="M421">
        <v>-0.19300000000000317</v>
      </c>
      <c r="O421" s="6">
        <f t="shared" si="68"/>
        <v>-4.8023997318868972E-4</v>
      </c>
      <c r="P421" s="6">
        <f t="shared" si="69"/>
        <v>-2.8050729446326139E-3</v>
      </c>
      <c r="Q421" s="6">
        <f t="shared" si="70"/>
        <v>-3.019950639972957E-3</v>
      </c>
      <c r="R421" s="6">
        <f t="shared" si="71"/>
        <v>-6.4446432401238374E-3</v>
      </c>
    </row>
    <row r="422" spans="1:18" x14ac:dyDescent="0.35">
      <c r="A422" s="7">
        <v>45138</v>
      </c>
      <c r="B422">
        <v>94.83</v>
      </c>
      <c r="C422">
        <v>9866.77</v>
      </c>
      <c r="D422">
        <v>4.1773999999999996</v>
      </c>
      <c r="E422">
        <v>2335.38</v>
      </c>
      <c r="F422">
        <v>3023.52</v>
      </c>
      <c r="H422" s="6" t="e">
        <f t="shared" si="64"/>
        <v>#DIV/0!</v>
      </c>
      <c r="I422" s="6" t="e">
        <f t="shared" si="65"/>
        <v>#DIV/0!</v>
      </c>
      <c r="J422" s="6">
        <f>(1+D422/100)^(1/252)-1</f>
        <v>1.6241409731310164E-4</v>
      </c>
      <c r="K422" s="6" t="e">
        <f t="shared" si="66"/>
        <v>#DIV/0!</v>
      </c>
      <c r="L422" s="6" t="e">
        <f>E422/E423-1</f>
        <v>#DIV/0!</v>
      </c>
      <c r="M422" s="6" t="e">
        <f>F422/F423-1</f>
        <v>#DIV/0!</v>
      </c>
      <c r="N422" s="6"/>
      <c r="O422" s="6" t="e">
        <f t="shared" si="68"/>
        <v>#DIV/0!</v>
      </c>
      <c r="P422" s="6" t="e">
        <f t="shared" si="69"/>
        <v>#DIV/0!</v>
      </c>
      <c r="Q422" s="6" t="e">
        <f t="shared" si="70"/>
        <v>#DIV/0!</v>
      </c>
      <c r="R422" s="6" t="e">
        <f>M422-$J422</f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0CBC-F5CB-4787-864C-9858B1DF5696}">
  <dimension ref="A1:AU62"/>
  <sheetViews>
    <sheetView topLeftCell="AB28" workbookViewId="0">
      <selection activeCell="A2" sqref="A2:A24"/>
    </sheetView>
  </sheetViews>
  <sheetFormatPr defaultRowHeight="14.5" x14ac:dyDescent="0.35"/>
  <cols>
    <col min="1" max="1" width="10.7265625" bestFit="1" customWidth="1"/>
    <col min="5" max="5" width="9.1796875"/>
    <col min="6" max="6" width="13.54296875" bestFit="1" customWidth="1"/>
    <col min="7" max="7" width="13.26953125" bestFit="1" customWidth="1"/>
    <col min="8" max="8" width="9.453125" customWidth="1"/>
    <col min="34" max="34" width="13.54296875" bestFit="1" customWidth="1"/>
  </cols>
  <sheetData>
    <row r="1" spans="1:47" ht="15" thickBot="1" x14ac:dyDescent="0.4"/>
    <row r="2" spans="1:47" x14ac:dyDescent="0.35">
      <c r="A2" t="s">
        <v>13</v>
      </c>
      <c r="B2" t="s">
        <v>58</v>
      </c>
      <c r="C2" t="s">
        <v>59</v>
      </c>
      <c r="D2" t="s">
        <v>60</v>
      </c>
      <c r="F2" t="str">
        <f>IFERROR(IF(0=LEN([1]ReferenceData!$A$4),"",[1]ReferenceData!$A$4),"")</f>
        <v xml:space="preserve">    New Money</v>
      </c>
      <c r="G2" t="str">
        <f>IFERROR(IF(0=LEN([1]ReferenceData!$A$5),"",[1]ReferenceData!$A$5),"")</f>
        <v xml:space="preserve">    Refinancing</v>
      </c>
      <c r="H2" t="str">
        <f>IFERROR(IF(0=LEN([1]ReferenceData!$A$6),"",[1]ReferenceData!$A$6),"")</f>
        <v xml:space="preserve">    Repricing</v>
      </c>
      <c r="K2" t="str">
        <f>IFERROR(IF(0=LEN([1]ReferenceData!$A$9),"",[1]ReferenceData!$A$9),"")</f>
        <v xml:space="preserve">    BBB-</v>
      </c>
      <c r="L2" t="str">
        <f>IFERROR(IF(0=LEN([1]ReferenceData!$A$10),"",[1]ReferenceData!$A$10),"")</f>
        <v xml:space="preserve">    BB+</v>
      </c>
      <c r="M2" t="str">
        <f>IFERROR(IF(0=LEN([1]ReferenceData!$A$11),"",[1]ReferenceData!$A$11),"")</f>
        <v xml:space="preserve">    BB</v>
      </c>
      <c r="N2" t="str">
        <f>IFERROR(IF(0=LEN([1]ReferenceData!$A$12),"",[1]ReferenceData!$A$12),"")</f>
        <v xml:space="preserve">    BB-</v>
      </c>
      <c r="O2" t="str">
        <f>IFERROR(IF(0=LEN([1]ReferenceData!$A$13),"",[1]ReferenceData!$A$13),"")</f>
        <v xml:space="preserve">    B+</v>
      </c>
      <c r="P2" t="str">
        <f>IFERROR(IF(0=LEN([1]ReferenceData!$A$14),"",[1]ReferenceData!$A$14),"")</f>
        <v xml:space="preserve">    B</v>
      </c>
      <c r="Q2" t="str">
        <f>IFERROR(IF(0=LEN([1]ReferenceData!$A$15),"",[1]ReferenceData!$A$15),"")</f>
        <v xml:space="preserve">    B-</v>
      </c>
      <c r="T2" t="s">
        <v>58</v>
      </c>
      <c r="U2" t="s">
        <v>59</v>
      </c>
      <c r="V2" t="s">
        <v>60</v>
      </c>
      <c r="W2" t="str">
        <f>IFERROR(IF(0=LEN([1]ReferenceData!$A$4),"",[1]ReferenceData!$A$4),"")</f>
        <v xml:space="preserve">    New Money</v>
      </c>
      <c r="X2" t="str">
        <f>IFERROR(IF(0=LEN([1]ReferenceData!$A$5),"",[1]ReferenceData!$A$5),"")</f>
        <v xml:space="preserve">    Refinancing</v>
      </c>
      <c r="Y2" t="str">
        <f>IFERROR(IF(0=LEN([1]ReferenceData!$A$6),"",[1]ReferenceData!$A$6),"")</f>
        <v xml:space="preserve">    Repricing</v>
      </c>
      <c r="Z2" t="str">
        <f>IFERROR(IF(0=LEN([1]ReferenceData!$A$9),"",[1]ReferenceData!$A$9),"")</f>
        <v xml:space="preserve">    BBB-</v>
      </c>
      <c r="AA2" t="str">
        <f>IFERROR(IF(0=LEN([1]ReferenceData!$A$10),"",[1]ReferenceData!$A$10),"")</f>
        <v xml:space="preserve">    BB+</v>
      </c>
      <c r="AB2" t="str">
        <f>IFERROR(IF(0=LEN([1]ReferenceData!$A$11),"",[1]ReferenceData!$A$11),"")</f>
        <v xml:space="preserve">    BB</v>
      </c>
      <c r="AC2" t="str">
        <f>IFERROR(IF(0=LEN([1]ReferenceData!$A$12),"",[1]ReferenceData!$A$12),"")</f>
        <v xml:space="preserve">    BB-</v>
      </c>
      <c r="AD2" t="str">
        <f>IFERROR(IF(0=LEN([1]ReferenceData!$A$13),"",[1]ReferenceData!$A$13),"")</f>
        <v xml:space="preserve">    B+</v>
      </c>
      <c r="AE2" t="str">
        <f>IFERROR(IF(0=LEN([1]ReferenceData!$A$14),"",[1]ReferenceData!$A$14),"")</f>
        <v xml:space="preserve">    B</v>
      </c>
      <c r="AF2" t="str">
        <f>IFERROR(IF(0=LEN([1]ReferenceData!$A$15),"",[1]ReferenceData!$A$15),"")</f>
        <v xml:space="preserve">    B-</v>
      </c>
      <c r="AH2" s="9"/>
      <c r="AI2" s="9" t="s">
        <v>58</v>
      </c>
      <c r="AJ2" s="9" t="s">
        <v>59</v>
      </c>
      <c r="AK2" s="9" t="s">
        <v>60</v>
      </c>
      <c r="AL2" s="9" t="s">
        <v>61</v>
      </c>
      <c r="AM2" s="9" t="s">
        <v>62</v>
      </c>
      <c r="AN2" s="9" t="s">
        <v>63</v>
      </c>
      <c r="AO2" s="9" t="s">
        <v>64</v>
      </c>
      <c r="AP2" s="9" t="s">
        <v>65</v>
      </c>
      <c r="AQ2" s="9" t="s">
        <v>66</v>
      </c>
      <c r="AR2" s="9" t="s">
        <v>67</v>
      </c>
      <c r="AS2" s="9" t="s">
        <v>68</v>
      </c>
      <c r="AT2" s="9" t="s">
        <v>69</v>
      </c>
      <c r="AU2" s="9" t="s">
        <v>70</v>
      </c>
    </row>
    <row r="3" spans="1:47" x14ac:dyDescent="0.35">
      <c r="A3" s="7">
        <v>45747</v>
      </c>
      <c r="B3">
        <v>96.31</v>
      </c>
      <c r="C3">
        <v>2710.07</v>
      </c>
      <c r="D3">
        <v>12360.21</v>
      </c>
      <c r="F3">
        <f>IFERROR(IF(0=LEN([1]ReferenceData!$F$4),"",[1]ReferenceData!$F$4),"")</f>
        <v>10187</v>
      </c>
      <c r="G3">
        <f>IFERROR(IF(0=LEN([1]ReferenceData!$F$5),"",[1]ReferenceData!$F$5),"")</f>
        <v>24998.742709999999</v>
      </c>
      <c r="H3">
        <f>IFERROR(IF(0=LEN([1]ReferenceData!$F$6),"",[1]ReferenceData!$F$6),"")</f>
        <v>21937.022649999999</v>
      </c>
      <c r="K3">
        <f>IFERROR(IF(0=LEN([1]ReferenceData!$F$9),"",[1]ReferenceData!$F$9),"")</f>
        <v>2435</v>
      </c>
      <c r="L3">
        <f>IFERROR(IF(0=LEN([1]ReferenceData!$F$10),"",[1]ReferenceData!$F$10),"")</f>
        <v>400</v>
      </c>
      <c r="M3">
        <f>IFERROR(IF(0=LEN([1]ReferenceData!$F$11),"",[1]ReferenceData!$F$11),"")</f>
        <v>7001.9272810000002</v>
      </c>
      <c r="N3">
        <f>IFERROR(IF(0=LEN([1]ReferenceData!$F$12),"",[1]ReferenceData!$F$12),"")</f>
        <v>2925</v>
      </c>
      <c r="O3">
        <f>IFERROR(IF(0=LEN([1]ReferenceData!$F$13),"",[1]ReferenceData!$F$13),"")</f>
        <v>4850</v>
      </c>
      <c r="P3">
        <f>IFERROR(IF(0=LEN([1]ReferenceData!$F$14),"",[1]ReferenceData!$F$14),"")</f>
        <v>13556</v>
      </c>
      <c r="Q3">
        <f>IFERROR(IF(0=LEN([1]ReferenceData!$F$15),"",[1]ReferenceData!$F$15),"")</f>
        <v>5396.0773470000004</v>
      </c>
      <c r="T3" s="6">
        <f>B3/B4-1</f>
        <v>-8.6464230571281497E-3</v>
      </c>
      <c r="U3" s="6">
        <f t="shared" ref="U3:V3" si="0">C3/C4-1</f>
        <v>-1.0222566342592887E-2</v>
      </c>
      <c r="V3" s="6">
        <f t="shared" si="0"/>
        <v>-5.6344297164042212E-2</v>
      </c>
      <c r="W3" s="6">
        <f>F3/F4-1</f>
        <v>-0.25927703344342024</v>
      </c>
      <c r="X3" s="6">
        <f>G3/G4-1</f>
        <v>-6.6776579907440348E-2</v>
      </c>
      <c r="Y3" s="6">
        <f>H3/H4-1</f>
        <v>-0.61332688015335091</v>
      </c>
      <c r="Z3" s="6">
        <f t="shared" ref="Z3:AF3" si="1">K3/K4-1</f>
        <v>-0.60046352793986446</v>
      </c>
      <c r="AA3" s="6">
        <f t="shared" si="1"/>
        <v>-0.59454459756017208</v>
      </c>
      <c r="AB3" s="6">
        <f t="shared" si="1"/>
        <v>-0.11181277146754343</v>
      </c>
      <c r="AC3" s="6">
        <f t="shared" si="1"/>
        <v>-0.71754822200226931</v>
      </c>
      <c r="AD3" s="6">
        <f t="shared" si="1"/>
        <v>-0.59906793628486843</v>
      </c>
      <c r="AE3" s="6">
        <f t="shared" si="1"/>
        <v>-0.38090775318640813</v>
      </c>
      <c r="AF3" s="6">
        <f t="shared" si="1"/>
        <v>-0.6785124972766523</v>
      </c>
      <c r="AH3" t="s">
        <v>58</v>
      </c>
      <c r="AI3">
        <v>1</v>
      </c>
    </row>
    <row r="4" spans="1:47" x14ac:dyDescent="0.35">
      <c r="A4" s="7">
        <v>45716</v>
      </c>
      <c r="B4">
        <v>97.15</v>
      </c>
      <c r="C4">
        <v>2738.06</v>
      </c>
      <c r="D4">
        <v>13098.22</v>
      </c>
      <c r="F4">
        <f>IFERROR(IF(0=LEN([1]ReferenceData!$G$4),"",[1]ReferenceData!$G$4),"")</f>
        <v>13752.78</v>
      </c>
      <c r="G4">
        <f>IFERROR(IF(0=LEN([1]ReferenceData!$G$5),"",[1]ReferenceData!$G$5),"")</f>
        <v>26787.521799999999</v>
      </c>
      <c r="H4">
        <f>IFERROR(IF(0=LEN([1]ReferenceData!$G$6),"",[1]ReferenceData!$G$6),"")</f>
        <v>56732.73244</v>
      </c>
      <c r="K4">
        <f>IFERROR(IF(0=LEN([1]ReferenceData!$G$9),"",[1]ReferenceData!$G$9),"")</f>
        <v>6094.5625</v>
      </c>
      <c r="L4">
        <f>IFERROR(IF(0=LEN([1]ReferenceData!$G$10),"",[1]ReferenceData!$G$10),"")</f>
        <v>986.54499999999996</v>
      </c>
      <c r="M4">
        <f>IFERROR(IF(0=LEN([1]ReferenceData!$G$11),"",[1]ReferenceData!$G$11),"")</f>
        <v>7883.391087</v>
      </c>
      <c r="N4">
        <f>IFERROR(IF(0=LEN([1]ReferenceData!$G$12),"",[1]ReferenceData!$G$12),"")</f>
        <v>10355.75</v>
      </c>
      <c r="O4">
        <f>IFERROR(IF(0=LEN([1]ReferenceData!$G$13),"",[1]ReferenceData!$G$13),"")</f>
        <v>12096.8125</v>
      </c>
      <c r="P4">
        <f>IFERROR(IF(0=LEN([1]ReferenceData!$G$14),"",[1]ReferenceData!$G$14),"")</f>
        <v>21896.5753</v>
      </c>
      <c r="Q4">
        <f>IFERROR(IF(0=LEN([1]ReferenceData!$G$15),"",[1]ReferenceData!$G$15),"")</f>
        <v>16784.718850000001</v>
      </c>
      <c r="T4" s="6">
        <f t="shared" ref="T4:T23" si="2">B4/B5-1</f>
        <v>-4.7126319024689556E-3</v>
      </c>
      <c r="U4" s="6">
        <f t="shared" ref="U4:U23" si="3">C4/C5-1</f>
        <v>6.7137289506580267E-3</v>
      </c>
      <c r="V4" s="6">
        <f t="shared" ref="V4:V23" si="4">D4/D5-1</f>
        <v>-1.3047625793248363E-2</v>
      </c>
      <c r="W4" s="6">
        <f t="shared" ref="W4:W12" si="5">F4/F5-1</f>
        <v>0.15871429775044232</v>
      </c>
      <c r="X4" s="6">
        <f t="shared" ref="X4:X23" si="6">G4/G5-1</f>
        <v>0.15400150844406291</v>
      </c>
      <c r="Y4" s="6">
        <f t="shared" ref="Y4:Y23" si="7">H4/H5-1</f>
        <v>-0.62506044591351873</v>
      </c>
      <c r="Z4" s="6">
        <f t="shared" ref="Z4:Z12" si="8">K4/K5-1</f>
        <v>2.486093236093236</v>
      </c>
      <c r="AA4" s="6">
        <f t="shared" ref="AA4:AA23" si="9">L4/L5-1</f>
        <v>-0.76659835277765453</v>
      </c>
      <c r="AB4" s="6">
        <f t="shared" ref="AB4:AB23" si="10">M4/M5-1</f>
        <v>-0.5809666238342569</v>
      </c>
      <c r="AC4" s="6">
        <f t="shared" ref="AC4:AC23" si="11">N4/N5-1</f>
        <v>-0.47024651977106413</v>
      </c>
      <c r="AD4" s="6">
        <f t="shared" ref="AD4:AD23" si="12">O4/O5-1</f>
        <v>-0.23547994441536413</v>
      </c>
      <c r="AE4" s="6">
        <f t="shared" ref="AE4:AE23" si="13">P4/P5-1</f>
        <v>-0.53268377331811667</v>
      </c>
      <c r="AF4" s="6">
        <f t="shared" ref="AF4:AF23" si="14">Q4/Q5-1</f>
        <v>-0.21884761267003239</v>
      </c>
      <c r="AH4" t="s">
        <v>59</v>
      </c>
      <c r="AI4" s="13">
        <v>0.44781608556013536</v>
      </c>
      <c r="AJ4">
        <v>1</v>
      </c>
    </row>
    <row r="5" spans="1:47" x14ac:dyDescent="0.35">
      <c r="A5" s="7">
        <v>45688</v>
      </c>
      <c r="B5">
        <v>97.61</v>
      </c>
      <c r="C5">
        <v>2719.8</v>
      </c>
      <c r="D5">
        <v>13271.38</v>
      </c>
      <c r="F5">
        <f>IFERROR(IF(0=LEN([1]ReferenceData!$H$4),"",[1]ReferenceData!$H$4),"")</f>
        <v>11869</v>
      </c>
      <c r="G5">
        <f>IFERROR(IF(0=LEN([1]ReferenceData!$H$5),"",[1]ReferenceData!$H$5),"")</f>
        <v>23212.726849999999</v>
      </c>
      <c r="H5">
        <f>IFERROR(IF(0=LEN([1]ReferenceData!$H$6),"",[1]ReferenceData!$H$6),"")</f>
        <v>151311.67629999999</v>
      </c>
      <c r="K5">
        <f>IFERROR(IF(0=LEN([1]ReferenceData!$H$9),"",[1]ReferenceData!$H$9),"")</f>
        <v>1748.25</v>
      </c>
      <c r="L5">
        <f>IFERROR(IF(0=LEN([1]ReferenceData!$H$10),"",[1]ReferenceData!$H$10),"")</f>
        <v>4226.8125</v>
      </c>
      <c r="M5">
        <f>IFERROR(IF(0=LEN([1]ReferenceData!$H$11),"",[1]ReferenceData!$H$11),"")</f>
        <v>18813.277259999999</v>
      </c>
      <c r="N5">
        <f>IFERROR(IF(0=LEN([1]ReferenceData!$H$12),"",[1]ReferenceData!$H$12),"")</f>
        <v>19548.243450000002</v>
      </c>
      <c r="O5">
        <f>IFERROR(IF(0=LEN([1]ReferenceData!$H$13),"",[1]ReferenceData!$H$13),"")</f>
        <v>15822.753650000001</v>
      </c>
      <c r="P5">
        <f>IFERROR(IF(0=LEN([1]ReferenceData!$H$14),"",[1]ReferenceData!$H$14),"")</f>
        <v>46856.013229999997</v>
      </c>
      <c r="Q5">
        <f>IFERROR(IF(0=LEN([1]ReferenceData!$H$15),"",[1]ReferenceData!$H$15),"")</f>
        <v>21487.124820000001</v>
      </c>
      <c r="T5" s="6">
        <f t="shared" si="2"/>
        <v>2.8768108496866063E-3</v>
      </c>
      <c r="U5" s="6">
        <f t="shared" si="3"/>
        <v>1.3663096223081928E-2</v>
      </c>
      <c r="V5" s="6">
        <f t="shared" si="4"/>
        <v>2.7847352271019865E-2</v>
      </c>
      <c r="W5" s="6">
        <f t="shared" si="5"/>
        <v>-9.2237093690248573E-2</v>
      </c>
      <c r="X5" s="6">
        <f t="shared" si="6"/>
        <v>0.22042962935487176</v>
      </c>
      <c r="Y5" s="6">
        <f t="shared" si="7"/>
        <v>-4.1639328154796762E-2</v>
      </c>
      <c r="Z5" s="6">
        <f t="shared" si="8"/>
        <v>-0.7727949763567119</v>
      </c>
      <c r="AA5" s="6">
        <f t="shared" si="9"/>
        <v>-0.31543190677376109</v>
      </c>
      <c r="AB5" s="6">
        <f t="shared" si="10"/>
        <v>-9.496556085627772E-2</v>
      </c>
      <c r="AC5" s="6">
        <f t="shared" si="11"/>
        <v>0.51108203115772</v>
      </c>
      <c r="AD5" s="6">
        <f t="shared" si="12"/>
        <v>3.3494829620437372E-2</v>
      </c>
      <c r="AE5" s="6">
        <f t="shared" si="13"/>
        <v>1.1970973082549685E-2</v>
      </c>
      <c r="AF5" s="6">
        <f t="shared" si="14"/>
        <v>-0.31655205304496781</v>
      </c>
      <c r="AH5" t="s">
        <v>60</v>
      </c>
      <c r="AI5" s="13">
        <v>0.68627380507949787</v>
      </c>
      <c r="AJ5">
        <v>0.76036906577958041</v>
      </c>
      <c r="AK5">
        <v>1</v>
      </c>
    </row>
    <row r="6" spans="1:47" x14ac:dyDescent="0.35">
      <c r="A6" s="7">
        <v>45657</v>
      </c>
      <c r="B6">
        <v>97.33</v>
      </c>
      <c r="C6">
        <v>2683.14</v>
      </c>
      <c r="D6">
        <v>12911.82</v>
      </c>
      <c r="F6">
        <f>IFERROR(IF(0=LEN([1]ReferenceData!$I$4),"",[1]ReferenceData!$I$4),"")</f>
        <v>13075</v>
      </c>
      <c r="G6">
        <f>IFERROR(IF(0=LEN([1]ReferenceData!$I$5),"",[1]ReferenceData!$I$5),"")</f>
        <v>19020.127250000001</v>
      </c>
      <c r="H6">
        <f>IFERROR(IF(0=LEN([1]ReferenceData!$I$6),"",[1]ReferenceData!$I$6),"")</f>
        <v>157885.94080000001</v>
      </c>
      <c r="K6">
        <f>IFERROR(IF(0=LEN([1]ReferenceData!$I$9),"",[1]ReferenceData!$I$9),"")</f>
        <v>7694.5921879999996</v>
      </c>
      <c r="L6">
        <f>IFERROR(IF(0=LEN([1]ReferenceData!$I$10),"",[1]ReferenceData!$I$10),"")</f>
        <v>6174.4222989999998</v>
      </c>
      <c r="M6">
        <f>IFERROR(IF(0=LEN([1]ReferenceData!$I$11),"",[1]ReferenceData!$I$11),"")</f>
        <v>20787.360619999999</v>
      </c>
      <c r="N6">
        <f>IFERROR(IF(0=LEN([1]ReferenceData!$I$12),"",[1]ReferenceData!$I$12),"")</f>
        <v>12936.58653</v>
      </c>
      <c r="O6">
        <f>IFERROR(IF(0=LEN([1]ReferenceData!$I$13),"",[1]ReferenceData!$I$13),"")</f>
        <v>15309.949500000001</v>
      </c>
      <c r="P6">
        <f>IFERROR(IF(0=LEN([1]ReferenceData!$I$14),"",[1]ReferenceData!$I$14),"")</f>
        <v>46301.736389999998</v>
      </c>
      <c r="Q6">
        <f>IFERROR(IF(0=LEN([1]ReferenceData!$I$15),"",[1]ReferenceData!$I$15),"")</f>
        <v>31439.29968</v>
      </c>
      <c r="T6" s="6">
        <f t="shared" si="2"/>
        <v>8.2262210796923974E-4</v>
      </c>
      <c r="U6" s="6">
        <f t="shared" si="3"/>
        <v>-4.2640362498748141E-3</v>
      </c>
      <c r="V6" s="6">
        <f t="shared" si="4"/>
        <v>-2.3838126638204948E-2</v>
      </c>
      <c r="W6" s="6">
        <f t="shared" si="5"/>
        <v>0.64672544080604544</v>
      </c>
      <c r="X6" s="6">
        <f t="shared" si="6"/>
        <v>0.10599734678710226</v>
      </c>
      <c r="Y6" s="6">
        <f t="shared" si="7"/>
        <v>0.78216197528906006</v>
      </c>
      <c r="Z6" s="6">
        <f t="shared" si="8"/>
        <v>-0.34771188994773317</v>
      </c>
      <c r="AA6" s="6">
        <f t="shared" si="9"/>
        <v>0.11368742569837442</v>
      </c>
      <c r="AB6" s="6">
        <f t="shared" si="10"/>
        <v>0.75225867573448357</v>
      </c>
      <c r="AC6" s="6">
        <f t="shared" si="11"/>
        <v>1.0279715660050175</v>
      </c>
      <c r="AD6" s="6">
        <f t="shared" si="12"/>
        <v>0.86787827956784569</v>
      </c>
      <c r="AE6" s="6">
        <f t="shared" si="13"/>
        <v>1.1080063508125306</v>
      </c>
      <c r="AF6" s="6">
        <f t="shared" si="14"/>
        <v>5.229381616079058</v>
      </c>
      <c r="AH6" t="s">
        <v>61</v>
      </c>
      <c r="AI6">
        <v>-2.5098162991978021E-2</v>
      </c>
      <c r="AJ6">
        <v>9.985848880033657E-2</v>
      </c>
      <c r="AK6">
        <v>-5.5963454423147034E-2</v>
      </c>
      <c r="AL6">
        <v>1</v>
      </c>
    </row>
    <row r="7" spans="1:47" x14ac:dyDescent="0.35">
      <c r="A7" s="7">
        <v>45626</v>
      </c>
      <c r="B7">
        <v>97.25</v>
      </c>
      <c r="C7">
        <v>2694.63</v>
      </c>
      <c r="D7">
        <v>13227.13</v>
      </c>
      <c r="F7">
        <f>IFERROR(IF(0=LEN([1]ReferenceData!$J$4),"",[1]ReferenceData!$J$4),"")</f>
        <v>7940</v>
      </c>
      <c r="G7">
        <f>IFERROR(IF(0=LEN([1]ReferenceData!$J$5),"",[1]ReferenceData!$J$5),"")</f>
        <v>17197.262999999999</v>
      </c>
      <c r="H7">
        <f>IFERROR(IF(0=LEN([1]ReferenceData!$J$6),"",[1]ReferenceData!$J$6),"")</f>
        <v>88592.363089999999</v>
      </c>
      <c r="K7">
        <f>IFERROR(IF(0=LEN([1]ReferenceData!$J$9),"",[1]ReferenceData!$J$9),"")</f>
        <v>11796.30913</v>
      </c>
      <c r="L7">
        <f>IFERROR(IF(0=LEN([1]ReferenceData!$J$10),"",[1]ReferenceData!$J$10),"")</f>
        <v>5544.125</v>
      </c>
      <c r="M7">
        <f>AVERAGE(M6,M8)</f>
        <v>11863.18031</v>
      </c>
      <c r="N7">
        <f>IFERROR(IF(0=LEN([1]ReferenceData!$J$12),"",[1]ReferenceData!$J$12),"")</f>
        <v>6379.0768799999996</v>
      </c>
      <c r="O7">
        <f>IFERROR(IF(0=LEN([1]ReferenceData!$J$13),"",[1]ReferenceData!$J$13),"")</f>
        <v>8196.4385299999994</v>
      </c>
      <c r="P7">
        <f>IFERROR(IF(0=LEN([1]ReferenceData!$J$14),"",[1]ReferenceData!$J$14),"")</f>
        <v>21964.704409999998</v>
      </c>
      <c r="Q7">
        <f>IFERROR(IF(0=LEN([1]ReferenceData!$J$15),"",[1]ReferenceData!$J$15),"")</f>
        <v>5046.9375</v>
      </c>
      <c r="T7" s="6">
        <f t="shared" si="2"/>
        <v>3.6119711042310598E-3</v>
      </c>
      <c r="U7" s="6">
        <f t="shared" si="3"/>
        <v>1.1505341631693922E-2</v>
      </c>
      <c r="V7" s="6">
        <f t="shared" si="4"/>
        <v>5.8700597259107257E-2</v>
      </c>
      <c r="W7" s="6">
        <f t="shared" si="5"/>
        <v>-0.61636488820708557</v>
      </c>
      <c r="X7" s="6">
        <f t="shared" si="6"/>
        <v>-0.46236568922010768</v>
      </c>
      <c r="Y7" s="6">
        <f t="shared" si="7"/>
        <v>0.44409242450566699</v>
      </c>
      <c r="Z7" s="6">
        <f t="shared" si="8"/>
        <v>5.2462054773840805E-3</v>
      </c>
      <c r="AA7" s="6">
        <f t="shared" si="9"/>
        <v>0.65670624625655472</v>
      </c>
      <c r="AB7" s="6">
        <f t="shared" si="10"/>
        <v>3.0364682919360328</v>
      </c>
      <c r="AC7" s="6">
        <f t="shared" si="11"/>
        <v>-0.64004737165521486</v>
      </c>
      <c r="AD7" s="6">
        <f t="shared" si="12"/>
        <v>0.1729305280480824</v>
      </c>
      <c r="AE7" s="6">
        <f t="shared" si="13"/>
        <v>-4.0360574881112332E-2</v>
      </c>
      <c r="AF7" s="6">
        <f t="shared" si="14"/>
        <v>-0.77149465155148078</v>
      </c>
      <c r="AH7" t="s">
        <v>62</v>
      </c>
      <c r="AI7">
        <v>5.2073101058193121E-2</v>
      </c>
      <c r="AJ7">
        <v>-0.12268717506164042</v>
      </c>
      <c r="AK7">
        <v>-0.23263612374601153</v>
      </c>
      <c r="AL7">
        <v>0.74127911671272162</v>
      </c>
      <c r="AM7">
        <v>1</v>
      </c>
    </row>
    <row r="8" spans="1:47" x14ac:dyDescent="0.35">
      <c r="A8" s="7">
        <v>45596</v>
      </c>
      <c r="B8">
        <v>96.9</v>
      </c>
      <c r="C8">
        <v>2663.98</v>
      </c>
      <c r="D8">
        <v>12493.74</v>
      </c>
      <c r="F8">
        <f>IFERROR(IF(0=LEN([1]ReferenceData!$K$4),"",[1]ReferenceData!$K$4),"")</f>
        <v>20696.75</v>
      </c>
      <c r="G8">
        <f>IFERROR(IF(0=LEN([1]ReferenceData!$K$5),"",[1]ReferenceData!$K$5),"")</f>
        <v>31986.915000000001</v>
      </c>
      <c r="H8">
        <f>IFERROR(IF(0=LEN([1]ReferenceData!$K$6),"",[1]ReferenceData!$K$6),"")</f>
        <v>61348.125359999998</v>
      </c>
      <c r="K8">
        <f>IFERROR(IF(0=LEN([1]ReferenceData!$K$9),"",[1]ReferenceData!$K$9),"")</f>
        <v>11734.74624</v>
      </c>
      <c r="L8">
        <f>IFERROR(IF(0=LEN([1]ReferenceData!$K$10),"",[1]ReferenceData!$K$10),"")</f>
        <v>3346.4743749999998</v>
      </c>
      <c r="M8">
        <f>IFERROR(IF(0=LEN([1]ReferenceData!$K$11),"",[1]ReferenceData!$K$11),"")</f>
        <v>2939</v>
      </c>
      <c r="N8">
        <f>IFERROR(IF(0=LEN([1]ReferenceData!$K$12),"",[1]ReferenceData!$K$12),"")</f>
        <v>17721.990000000002</v>
      </c>
      <c r="O8">
        <f>IFERROR(IF(0=LEN([1]ReferenceData!$K$13),"",[1]ReferenceData!$K$13),"")</f>
        <v>6988</v>
      </c>
      <c r="P8">
        <f>IFERROR(IF(0=LEN([1]ReferenceData!$K$14),"",[1]ReferenceData!$K$14),"")</f>
        <v>22888.497319999999</v>
      </c>
      <c r="Q8">
        <f>IFERROR(IF(0=LEN([1]ReferenceData!$K$15),"",[1]ReferenceData!$K$15),"")</f>
        <v>22086.736850000001</v>
      </c>
      <c r="T8" s="6">
        <f t="shared" si="2"/>
        <v>1.9646365422398837E-3</v>
      </c>
      <c r="U8" s="6">
        <f t="shared" si="3"/>
        <v>-5.4060915600755433E-3</v>
      </c>
      <c r="V8" s="6">
        <f t="shared" si="4"/>
        <v>-9.0680016846352851E-3</v>
      </c>
      <c r="W8" s="6">
        <f t="shared" si="5"/>
        <v>0.35660794756247438</v>
      </c>
      <c r="X8" s="6">
        <f t="shared" si="6"/>
        <v>0.47815889314546878</v>
      </c>
      <c r="Y8" s="6">
        <f t="shared" si="7"/>
        <v>1.4199142688212874E-2</v>
      </c>
      <c r="Z8" s="6">
        <f t="shared" si="8"/>
        <v>1.2072833914086196</v>
      </c>
      <c r="AA8" s="6">
        <f t="shared" si="9"/>
        <v>-0.6519527431097244</v>
      </c>
      <c r="AB8" s="6">
        <f t="shared" si="10"/>
        <v>-0.45525304089374086</v>
      </c>
      <c r="AC8" s="6">
        <f t="shared" si="11"/>
        <v>0.41459863243963246</v>
      </c>
      <c r="AD8" s="6">
        <f t="shared" si="12"/>
        <v>-0.56746982976103955</v>
      </c>
      <c r="AE8" s="6">
        <f t="shared" si="13"/>
        <v>-5.124630639285721E-2</v>
      </c>
      <c r="AF8" s="6">
        <f t="shared" si="14"/>
        <v>2.2446438536021938</v>
      </c>
      <c r="AH8" t="s">
        <v>63</v>
      </c>
      <c r="AI8" s="13">
        <v>0.24127719182231019</v>
      </c>
      <c r="AJ8">
        <v>0.22988209416203237</v>
      </c>
      <c r="AK8">
        <v>0.28349997684187539</v>
      </c>
      <c r="AL8">
        <v>0.87379048508868828</v>
      </c>
      <c r="AM8">
        <v>0.54996976126260588</v>
      </c>
      <c r="AN8">
        <v>1</v>
      </c>
    </row>
    <row r="9" spans="1:47" x14ac:dyDescent="0.35">
      <c r="A9" s="7">
        <v>45565</v>
      </c>
      <c r="B9">
        <v>96.71</v>
      </c>
      <c r="C9">
        <v>2678.46</v>
      </c>
      <c r="D9">
        <v>12608.07</v>
      </c>
      <c r="F9">
        <f>IFERROR(IF(0=LEN([1]ReferenceData!$L$4),"",[1]ReferenceData!$L$4),"")</f>
        <v>15256.25</v>
      </c>
      <c r="G9">
        <f>IFERROR(IF(0=LEN([1]ReferenceData!$L$5),"",[1]ReferenceData!$L$5),"")</f>
        <v>21639.7</v>
      </c>
      <c r="H9">
        <f>IFERROR(IF(0=LEN([1]ReferenceData!$L$6),"",[1]ReferenceData!$L$6),"")</f>
        <v>60489.230150000003</v>
      </c>
      <c r="K9">
        <f>IFERROR(IF(0=LEN([1]ReferenceData!$L$9),"",[1]ReferenceData!$L$9),"")</f>
        <v>5316.375</v>
      </c>
      <c r="L9">
        <f>IFERROR(IF(0=LEN([1]ReferenceData!$L$10),"",[1]ReferenceData!$L$10),"")</f>
        <v>9615</v>
      </c>
      <c r="M9">
        <f>IFERROR(IF(0=LEN([1]ReferenceData!$L$11),"",[1]ReferenceData!$L$11),"")</f>
        <v>5395.1655000000001</v>
      </c>
      <c r="N9">
        <f>IFERROR(IF(0=LEN([1]ReferenceData!$L$12),"",[1]ReferenceData!$L$12),"")</f>
        <v>12527.92813</v>
      </c>
      <c r="O9">
        <f>IFERROR(IF(0=LEN([1]ReferenceData!$L$13),"",[1]ReferenceData!$L$13),"")</f>
        <v>16156.09842</v>
      </c>
      <c r="P9">
        <f>IFERROR(IF(0=LEN([1]ReferenceData!$L$14),"",[1]ReferenceData!$L$14),"")</f>
        <v>24124.80444</v>
      </c>
      <c r="Q9">
        <f>IFERROR(IF(0=LEN([1]ReferenceData!$L$15),"",[1]ReferenceData!$L$15),"")</f>
        <v>6807.1374999999998</v>
      </c>
      <c r="T9" s="6">
        <f t="shared" si="2"/>
        <v>-4.1343669250648585E-4</v>
      </c>
      <c r="U9" s="6">
        <f t="shared" si="3"/>
        <v>1.6180984213581384E-2</v>
      </c>
      <c r="V9" s="6">
        <f t="shared" si="4"/>
        <v>2.1357000687759475E-2</v>
      </c>
      <c r="W9" s="6">
        <f t="shared" si="5"/>
        <v>3.2307958957293401</v>
      </c>
      <c r="X9" s="6">
        <f t="shared" si="6"/>
        <v>0.5976153562200075</v>
      </c>
      <c r="Y9" s="6">
        <f t="shared" si="7"/>
        <v>4.757960324397466</v>
      </c>
      <c r="Z9" s="6">
        <f t="shared" si="8"/>
        <v>6.5948214285714286</v>
      </c>
      <c r="AA9" s="6">
        <f t="shared" si="9"/>
        <v>13.792307692307693</v>
      </c>
      <c r="AB9" s="6">
        <f t="shared" si="10"/>
        <v>2.0829517142857141</v>
      </c>
      <c r="AC9" s="6">
        <f t="shared" si="11"/>
        <v>8.3075246136701342</v>
      </c>
      <c r="AD9" s="6">
        <f t="shared" si="12"/>
        <v>2.5531335869804268</v>
      </c>
      <c r="AE9" s="6">
        <f t="shared" si="13"/>
        <v>3.3625324484629298</v>
      </c>
      <c r="AF9" s="6">
        <f t="shared" si="14"/>
        <v>0.41533344651059356</v>
      </c>
      <c r="AH9" t="s">
        <v>64</v>
      </c>
      <c r="AI9">
        <v>2.6729589314472477E-2</v>
      </c>
      <c r="AJ9">
        <v>0.21454479960562303</v>
      </c>
      <c r="AK9">
        <v>0.1023889742798815</v>
      </c>
      <c r="AL9">
        <v>0.85436715551195619</v>
      </c>
      <c r="AM9">
        <v>0.67494781066719356</v>
      </c>
      <c r="AN9">
        <v>0.83281759040557191</v>
      </c>
      <c r="AO9">
        <v>1</v>
      </c>
    </row>
    <row r="10" spans="1:47" x14ac:dyDescent="0.35">
      <c r="A10" s="7">
        <v>45535</v>
      </c>
      <c r="B10">
        <v>96.75</v>
      </c>
      <c r="C10">
        <v>2635.81</v>
      </c>
      <c r="D10">
        <v>12344.43</v>
      </c>
      <c r="F10">
        <f>IFERROR(IF(0=LEN([1]ReferenceData!$M$4),"",[1]ReferenceData!$M$4),"")</f>
        <v>3606</v>
      </c>
      <c r="G10">
        <f>IFERROR(IF(0=LEN([1]ReferenceData!$M$5),"",[1]ReferenceData!$M$5),"")</f>
        <v>13545</v>
      </c>
      <c r="H10">
        <f>IFERROR(IF(0=LEN([1]ReferenceData!$M$6),"",[1]ReferenceData!$M$6),"")</f>
        <v>10505.3225</v>
      </c>
      <c r="K10">
        <f>IFERROR(IF(0=LEN([1]ReferenceData!$M$9),"",[1]ReferenceData!$M$9),"")</f>
        <v>700</v>
      </c>
      <c r="L10">
        <f>IFERROR(IF(0=LEN([1]ReferenceData!$M$10),"",[1]ReferenceData!$M$10),"")</f>
        <v>650</v>
      </c>
      <c r="M10">
        <f>IFERROR(IF(0=LEN([1]ReferenceData!$M$11),"",[1]ReferenceData!$M$11),"")</f>
        <v>1750</v>
      </c>
      <c r="N10">
        <f>IFERROR(IF(0=LEN([1]ReferenceData!$M$12),"",[1]ReferenceData!$M$12),"")</f>
        <v>1346</v>
      </c>
      <c r="O10">
        <f>IFERROR(IF(0=LEN([1]ReferenceData!$M$13),"",[1]ReferenceData!$M$13),"")</f>
        <v>4547</v>
      </c>
      <c r="P10">
        <f>IFERROR(IF(0=LEN([1]ReferenceData!$M$14),"",[1]ReferenceData!$M$14),"")</f>
        <v>5530</v>
      </c>
      <c r="Q10">
        <f>IFERROR(IF(0=LEN([1]ReferenceData!$M$15),"",[1]ReferenceData!$M$15),"")</f>
        <v>4809.5645000000004</v>
      </c>
      <c r="T10" s="6">
        <f t="shared" si="2"/>
        <v>1.5527950310558758E-3</v>
      </c>
      <c r="U10" s="6">
        <f t="shared" si="3"/>
        <v>1.6309942895920804E-2</v>
      </c>
      <c r="V10" s="6">
        <f t="shared" si="4"/>
        <v>2.4256373790769947E-2</v>
      </c>
      <c r="W10" s="6">
        <f t="shared" si="5"/>
        <v>-0.60652517867859679</v>
      </c>
      <c r="X10" s="6">
        <f t="shared" si="6"/>
        <v>-5.1603416888390985E-2</v>
      </c>
      <c r="Y10" s="6">
        <f t="shared" si="7"/>
        <v>-0.82235664626729443</v>
      </c>
      <c r="Z10" s="6">
        <f t="shared" si="8"/>
        <v>-0.30519367726246316</v>
      </c>
      <c r="AA10" s="6">
        <f t="shared" si="9"/>
        <v>-0.40909090909090906</v>
      </c>
      <c r="AB10" s="6">
        <f t="shared" si="10"/>
        <v>0.35511257355720427</v>
      </c>
      <c r="AC10" s="6">
        <f t="shared" si="11"/>
        <v>-0.82991091173311426</v>
      </c>
      <c r="AD10" s="6">
        <f t="shared" si="12"/>
        <v>-0.44525525182050407</v>
      </c>
      <c r="AE10" s="6">
        <f t="shared" si="13"/>
        <v>-0.79650493928731114</v>
      </c>
      <c r="AF10" s="6">
        <f t="shared" si="14"/>
        <v>-0.76021558903506725</v>
      </c>
      <c r="AH10" t="s">
        <v>65</v>
      </c>
      <c r="AI10">
        <v>4.6264100716701631E-2</v>
      </c>
      <c r="AJ10">
        <v>0.29541119269010496</v>
      </c>
      <c r="AK10">
        <v>0.16929956381803074</v>
      </c>
      <c r="AL10">
        <v>0.92375659904203189</v>
      </c>
      <c r="AM10">
        <v>0.53959372596513588</v>
      </c>
      <c r="AN10">
        <v>0.91024943216525223</v>
      </c>
      <c r="AO10">
        <v>0.84749969436901695</v>
      </c>
      <c r="AP10">
        <v>1</v>
      </c>
    </row>
    <row r="11" spans="1:47" x14ac:dyDescent="0.35">
      <c r="A11" s="7">
        <v>45504</v>
      </c>
      <c r="B11">
        <v>96.6</v>
      </c>
      <c r="C11">
        <v>2593.5100000000002</v>
      </c>
      <c r="D11">
        <v>12052.09</v>
      </c>
      <c r="F11">
        <f>IFERROR(IF(0=LEN([1]ReferenceData!$N$4),"",[1]ReferenceData!$N$4),"")</f>
        <v>9164.5</v>
      </c>
      <c r="G11">
        <f>IFERROR(IF(0=LEN([1]ReferenceData!$N$5),"",[1]ReferenceData!$N$5),"")</f>
        <v>14282</v>
      </c>
      <c r="H11">
        <f>IFERROR(IF(0=LEN([1]ReferenceData!$N$6),"",[1]ReferenceData!$N$6),"")</f>
        <v>59137.154750000002</v>
      </c>
      <c r="K11">
        <f>IFERROR(IF(0=LEN([1]ReferenceData!$N$9),"",[1]ReferenceData!$N$9),"")</f>
        <v>1007.475</v>
      </c>
      <c r="L11">
        <f>IFERROR(IF(0=LEN([1]ReferenceData!$N$10),"",[1]ReferenceData!$N$10),"")</f>
        <v>1100</v>
      </c>
      <c r="M11">
        <f>IFERROR(IF(0=LEN([1]ReferenceData!$N$11),"",[1]ReferenceData!$N$11),"")</f>
        <v>1291.4056250000001</v>
      </c>
      <c r="N11">
        <f>IFERROR(IF(0=LEN([1]ReferenceData!$N$12),"",[1]ReferenceData!$N$12),"")</f>
        <v>7913.5</v>
      </c>
      <c r="O11">
        <f>IFERROR(IF(0=LEN([1]ReferenceData!$N$13),"",[1]ReferenceData!$N$13),"")</f>
        <v>8196.5625</v>
      </c>
      <c r="P11">
        <f>IFERROR(IF(0=LEN([1]ReferenceData!$N$14),"",[1]ReferenceData!$N$14),"")</f>
        <v>27175.106759999999</v>
      </c>
      <c r="Q11">
        <f>IFERROR(IF(0=LEN([1]ReferenceData!$N$15),"",[1]ReferenceData!$N$15),"")</f>
        <v>20057.86982</v>
      </c>
      <c r="T11" s="6">
        <f t="shared" si="2"/>
        <v>1.0353038616828236E-4</v>
      </c>
      <c r="U11" s="6">
        <f t="shared" si="3"/>
        <v>1.9441441795562175E-2</v>
      </c>
      <c r="V11" s="6">
        <f t="shared" si="4"/>
        <v>1.2172518192850479E-2</v>
      </c>
      <c r="W11" s="6">
        <f t="shared" si="5"/>
        <v>-0.10712197973499615</v>
      </c>
      <c r="X11" s="6">
        <f t="shared" si="6"/>
        <v>-0.13378338387284561</v>
      </c>
      <c r="Y11" s="6">
        <f t="shared" si="7"/>
        <v>-0.51840533779992359</v>
      </c>
      <c r="Z11" s="6">
        <f t="shared" si="8"/>
        <v>-0.32835000000000003</v>
      </c>
      <c r="AA11" s="6">
        <f t="shared" si="9"/>
        <v>-0.8672669004480591</v>
      </c>
      <c r="AB11" s="6">
        <f t="shared" si="10"/>
        <v>-0.91338981753790804</v>
      </c>
      <c r="AC11" s="6">
        <f t="shared" si="11"/>
        <v>-0.62494943861319641</v>
      </c>
      <c r="AD11" s="6">
        <f t="shared" si="12"/>
        <v>-0.60184665537732629</v>
      </c>
      <c r="AE11" s="6">
        <f t="shared" si="13"/>
        <v>5.4325285273598034E-2</v>
      </c>
      <c r="AF11" s="6">
        <f t="shared" si="14"/>
        <v>1.4903676393977383E-2</v>
      </c>
      <c r="AH11" t="s">
        <v>66</v>
      </c>
      <c r="AI11" s="13">
        <v>0.41334781327590647</v>
      </c>
      <c r="AJ11">
        <v>0.20679030268943785</v>
      </c>
      <c r="AK11">
        <v>0.52788263804125735</v>
      </c>
      <c r="AL11">
        <v>0.2935868923177658</v>
      </c>
      <c r="AM11">
        <v>-0.15138065542433066</v>
      </c>
      <c r="AN11">
        <v>0.62836619773753044</v>
      </c>
      <c r="AO11">
        <v>0.37151282673744529</v>
      </c>
      <c r="AP11">
        <v>0.53138298112101534</v>
      </c>
      <c r="AQ11">
        <v>1</v>
      </c>
    </row>
    <row r="12" spans="1:47" x14ac:dyDescent="0.35">
      <c r="A12" s="7">
        <v>45473</v>
      </c>
      <c r="B12">
        <v>96.59</v>
      </c>
      <c r="C12">
        <v>2544.0500000000002</v>
      </c>
      <c r="D12">
        <v>11907.15</v>
      </c>
      <c r="F12">
        <f>IFERROR(IF(0=LEN([1]ReferenceData!$O$4),"",[1]ReferenceData!$O$4),"")</f>
        <v>10264</v>
      </c>
      <c r="G12">
        <f>IFERROR(IF(0=LEN([1]ReferenceData!$O$5),"",[1]ReferenceData!$O$5),"")</f>
        <v>16487.792700000002</v>
      </c>
      <c r="H12">
        <f>IFERROR(IF(0=LEN([1]ReferenceData!$O$6),"",[1]ReferenceData!$O$6),"")</f>
        <v>122794.4564</v>
      </c>
      <c r="K12">
        <f>IFERROR(IF(0=LEN([1]ReferenceData!$O$9),"",[1]ReferenceData!$O$9),"")</f>
        <v>1500</v>
      </c>
      <c r="L12">
        <f>IFERROR(IF(0=LEN([1]ReferenceData!$O$10),"",[1]ReferenceData!$O$10),"")</f>
        <v>8287.3074140000008</v>
      </c>
      <c r="M12">
        <f>IFERROR(IF(0=LEN([1]ReferenceData!$O$11),"",[1]ReferenceData!$O$11),"")</f>
        <v>14910.551949999999</v>
      </c>
      <c r="N12">
        <f>IFERROR(IF(0=LEN([1]ReferenceData!$O$12),"",[1]ReferenceData!$O$12),"")</f>
        <v>21099.821769999999</v>
      </c>
      <c r="O12">
        <f>IFERROR(IF(0=LEN([1]ReferenceData!$O$13),"",[1]ReferenceData!$O$13),"")</f>
        <v>20586.44643</v>
      </c>
      <c r="P12">
        <f>IFERROR(IF(0=LEN([1]ReferenceData!$O$14),"",[1]ReferenceData!$O$14),"")</f>
        <v>25774.879099999998</v>
      </c>
      <c r="Q12">
        <f>IFERROR(IF(0=LEN([1]ReferenceData!$O$15),"",[1]ReferenceData!$O$15),"")</f>
        <v>19763.323639999999</v>
      </c>
      <c r="T12" s="6">
        <f t="shared" si="2"/>
        <v>-3.507685958939466E-3</v>
      </c>
      <c r="U12" s="6">
        <f t="shared" si="3"/>
        <v>9.4435075885328512E-3</v>
      </c>
      <c r="V12" s="6">
        <f t="shared" si="4"/>
        <v>3.5881754199761584E-2</v>
      </c>
      <c r="W12" s="6">
        <f t="shared" si="5"/>
        <v>1.0134709887913651E-2</v>
      </c>
      <c r="X12" s="6">
        <f t="shared" si="6"/>
        <v>-0.1151674537668107</v>
      </c>
      <c r="Y12" s="6">
        <f t="shared" si="7"/>
        <v>-0.10173342354531467</v>
      </c>
      <c r="Z12" s="6">
        <f t="shared" si="8"/>
        <v>-0.79803279893352752</v>
      </c>
      <c r="AA12" s="6">
        <f t="shared" si="9"/>
        <v>7.4564156244935065E-2</v>
      </c>
      <c r="AB12" s="6">
        <f t="shared" si="10"/>
        <v>4.4775722702472542E-3</v>
      </c>
      <c r="AC12" s="6">
        <f t="shared" si="11"/>
        <v>0.37335941069381473</v>
      </c>
      <c r="AD12" s="6">
        <f t="shared" si="12"/>
        <v>1.8606776235181455</v>
      </c>
      <c r="AE12" s="6">
        <f t="shared" si="13"/>
        <v>-2.2521436625448255E-2</v>
      </c>
      <c r="AF12" s="6">
        <f t="shared" si="14"/>
        <v>-4.2861030375326292E-3</v>
      </c>
      <c r="AH12" t="s">
        <v>67</v>
      </c>
      <c r="AI12">
        <v>0.15571073646040304</v>
      </c>
      <c r="AJ12">
        <v>0.23769701311522348</v>
      </c>
      <c r="AK12">
        <v>0.21185329080559084</v>
      </c>
      <c r="AL12">
        <v>0.91918865978643216</v>
      </c>
      <c r="AM12">
        <v>0.67050394584060591</v>
      </c>
      <c r="AN12">
        <v>0.97701908374750013</v>
      </c>
      <c r="AO12">
        <v>0.86119109751699152</v>
      </c>
      <c r="AP12">
        <v>0.92225941194467509</v>
      </c>
      <c r="AQ12">
        <v>0.47238396811583649</v>
      </c>
      <c r="AR12">
        <v>1</v>
      </c>
    </row>
    <row r="13" spans="1:47" x14ac:dyDescent="0.35">
      <c r="A13" s="7">
        <v>45443</v>
      </c>
      <c r="B13">
        <v>96.93</v>
      </c>
      <c r="C13">
        <v>2520.25</v>
      </c>
      <c r="D13">
        <v>11494.7</v>
      </c>
      <c r="F13">
        <f>IFERROR(IF(0=LEN([1]ReferenceData!$P$4),"",[1]ReferenceData!$P$4),"")</f>
        <v>10161.021000000001</v>
      </c>
      <c r="G13">
        <f>IFERROR(IF(0=LEN([1]ReferenceData!$P$5),"",[1]ReferenceData!$P$5),"")</f>
        <v>18633.8</v>
      </c>
      <c r="H13">
        <f>IFERROR(IF(0=LEN([1]ReferenceData!$P$6),"",[1]ReferenceData!$P$6),"")</f>
        <v>136701.57569999999</v>
      </c>
      <c r="K13">
        <f>IFERROR(IF(0=LEN([1]ReferenceData!$P$9),"",[1]ReferenceData!$P$9),"")</f>
        <v>7426.9484949999996</v>
      </c>
      <c r="L13">
        <f>IFERROR(IF(0=LEN([1]ReferenceData!$P$10),"",[1]ReferenceData!$P$10),"")</f>
        <v>7712.25</v>
      </c>
      <c r="M13">
        <f>IFERROR(IF(0=LEN([1]ReferenceData!$P$11),"",[1]ReferenceData!$P$11),"")</f>
        <v>14844.08648</v>
      </c>
      <c r="N13">
        <f>IFERROR(IF(0=LEN([1]ReferenceData!$P$12),"",[1]ReferenceData!$P$12),"")</f>
        <v>15363.65616</v>
      </c>
      <c r="O13">
        <f>IFERROR(IF(0=LEN([1]ReferenceData!$P$13),"",[1]ReferenceData!$P$13),"")</f>
        <v>7196.3531510000003</v>
      </c>
      <c r="P13">
        <f>IFERROR(IF(0=LEN([1]ReferenceData!$P$14),"",[1]ReferenceData!$P$14),"")</f>
        <v>26368.741030000001</v>
      </c>
      <c r="Q13">
        <f>IFERROR(IF(0=LEN([1]ReferenceData!$P$15),"",[1]ReferenceData!$P$15),"")</f>
        <v>19848.395909999999</v>
      </c>
      <c r="T13" s="6">
        <f>B13/B15-1</f>
        <v>3.0008278145696732E-3</v>
      </c>
      <c r="U13" s="6">
        <f>C13/C15-1</f>
        <v>1.0987379957157595E-2</v>
      </c>
      <c r="V13" s="6">
        <f>D13/D15-1</f>
        <v>4.9585177041653994E-2</v>
      </c>
      <c r="W13" s="6">
        <f>F13/F15-1</f>
        <v>7.5695638365445683E-2</v>
      </c>
      <c r="X13" s="6">
        <f>G13/G15-1</f>
        <v>0.13945540069789852</v>
      </c>
      <c r="Y13" s="6">
        <f>H13/H15-1</f>
        <v>1.984623586255041</v>
      </c>
      <c r="Z13" s="6">
        <f t="shared" ref="Z13:AF13" si="15">K13/K15-1</f>
        <v>2.1735694079635559</v>
      </c>
      <c r="AA13" s="6">
        <f t="shared" si="15"/>
        <v>0.55011277322923458</v>
      </c>
      <c r="AB13" s="6">
        <f t="shared" si="15"/>
        <v>1.2560902005262506</v>
      </c>
      <c r="AC13" s="6">
        <f t="shared" si="15"/>
        <v>3.2367954394691258</v>
      </c>
      <c r="AD13" s="6">
        <f t="shared" si="15"/>
        <v>-0.31062811083437103</v>
      </c>
      <c r="AE13" s="6">
        <f t="shared" si="15"/>
        <v>0.53008771275513866</v>
      </c>
      <c r="AF13" s="6">
        <f t="shared" si="15"/>
        <v>1.1343910348331732</v>
      </c>
      <c r="AH13" t="s">
        <v>68</v>
      </c>
      <c r="AI13">
        <v>-4.470046178270054E-2</v>
      </c>
      <c r="AJ13">
        <v>0.20634807913821956</v>
      </c>
      <c r="AK13">
        <v>0.24171048695166947</v>
      </c>
      <c r="AL13">
        <v>0.72970912801025678</v>
      </c>
      <c r="AM13">
        <v>0.28707983321653852</v>
      </c>
      <c r="AN13">
        <v>0.68536534572692687</v>
      </c>
      <c r="AO13">
        <v>0.47898686231649557</v>
      </c>
      <c r="AP13">
        <v>0.74813786104928404</v>
      </c>
      <c r="AQ13">
        <v>0.43512832735689361</v>
      </c>
      <c r="AR13">
        <v>0.69433805648870872</v>
      </c>
      <c r="AS13">
        <v>1</v>
      </c>
    </row>
    <row r="14" spans="1:47" x14ac:dyDescent="0.35">
      <c r="A14" s="7"/>
      <c r="T14" t="s">
        <v>58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H14" t="s">
        <v>69</v>
      </c>
      <c r="AI14">
        <v>0.15062858996575321</v>
      </c>
      <c r="AJ14">
        <v>0.16649251002142185</v>
      </c>
      <c r="AK14">
        <v>0.10672777388247022</v>
      </c>
      <c r="AL14">
        <v>0.94097255453559603</v>
      </c>
      <c r="AM14">
        <v>0.57223183903903019</v>
      </c>
      <c r="AN14">
        <v>0.94603772795948193</v>
      </c>
      <c r="AO14">
        <v>0.758850775716022</v>
      </c>
      <c r="AP14">
        <v>0.91518088335838887</v>
      </c>
      <c r="AQ14">
        <v>0.49783936159906961</v>
      </c>
      <c r="AR14">
        <v>0.93709186317730153</v>
      </c>
      <c r="AS14">
        <v>0.75783714752115461</v>
      </c>
      <c r="AT14">
        <v>1</v>
      </c>
    </row>
    <row r="15" spans="1:47" ht="15" thickBot="1" x14ac:dyDescent="0.4">
      <c r="A15" s="7">
        <v>45412</v>
      </c>
      <c r="B15">
        <v>96.64</v>
      </c>
      <c r="C15">
        <v>2492.86</v>
      </c>
      <c r="D15">
        <v>10951.66</v>
      </c>
      <c r="F15">
        <f>IFERROR(IF(0=LEN([1]ReferenceData!$Q$4),"",[1]ReferenceData!$Q$4),"")</f>
        <v>9446</v>
      </c>
      <c r="G15">
        <f>IFERROR(IF(0=LEN([1]ReferenceData!$Q$5),"",[1]ReferenceData!$Q$5),"")</f>
        <v>16353.25085</v>
      </c>
      <c r="H15">
        <f>IFERROR(IF(0=LEN([1]ReferenceData!$Q$6),"",[1]ReferenceData!$Q$6),"")</f>
        <v>45801.948470000003</v>
      </c>
      <c r="K15">
        <f>IFERROR(IF(0=LEN([1]ReferenceData!$Q$9),"",[1]ReferenceData!$Q$9),"")</f>
        <v>2340.2508469999998</v>
      </c>
      <c r="L15">
        <f>IFERROR(IF(0=LEN([1]ReferenceData!$Q$10),"",[1]ReferenceData!$Q$10),"")</f>
        <v>4975.2831749999996</v>
      </c>
      <c r="M15">
        <f>IFERROR(IF(0=LEN([1]ReferenceData!$Q$11),"",[1]ReferenceData!$Q$11),"")</f>
        <v>6579.5625</v>
      </c>
      <c r="N15">
        <f>IFERROR(IF(0=LEN([1]ReferenceData!$Q$12),"",[1]ReferenceData!$Q$12),"")</f>
        <v>3626.2444999999998</v>
      </c>
      <c r="O15">
        <f>IFERROR(IF(0=LEN([1]ReferenceData!$Q$13),"",[1]ReferenceData!$Q$13),"")</f>
        <v>10439</v>
      </c>
      <c r="P15">
        <f>IFERROR(IF(0=LEN([1]ReferenceData!$Q$14),"",[1]ReferenceData!$Q$14),"")</f>
        <v>17233.48329</v>
      </c>
      <c r="Q15">
        <f>IFERROR(IF(0=LEN([1]ReferenceData!$Q$15),"",[1]ReferenceData!$Q$15),"")</f>
        <v>9299.3250000000007</v>
      </c>
      <c r="T15" s="6">
        <f t="shared" si="2"/>
        <v>-9.3042489403494244E-4</v>
      </c>
      <c r="U15" s="6">
        <f t="shared" si="3"/>
        <v>-9.4018724270023002E-3</v>
      </c>
      <c r="V15" s="6">
        <f t="shared" si="4"/>
        <v>-4.0845049452488791E-2</v>
      </c>
      <c r="W15" s="6">
        <f>F15/F16-1</f>
        <v>-0.12763206501662361</v>
      </c>
      <c r="X15" s="6">
        <f t="shared" si="6"/>
        <v>-0.49503461876285226</v>
      </c>
      <c r="Y15" s="6">
        <f t="shared" si="7"/>
        <v>-0.36668645123623445</v>
      </c>
      <c r="Z15" s="6">
        <f>K15/K16-1</f>
        <v>-0.75735727444491108</v>
      </c>
      <c r="AA15" s="6">
        <f t="shared" si="9"/>
        <v>-0.34546513073507656</v>
      </c>
      <c r="AB15" s="6">
        <f t="shared" si="10"/>
        <v>3.0564616234038278E-2</v>
      </c>
      <c r="AC15" s="6">
        <f t="shared" si="11"/>
        <v>-0.27644629097586471</v>
      </c>
      <c r="AD15" s="6">
        <f t="shared" si="12"/>
        <v>-0.46080211570030927</v>
      </c>
      <c r="AE15" s="6">
        <f t="shared" si="13"/>
        <v>-4.1686856152262086E-3</v>
      </c>
      <c r="AF15" s="6">
        <f t="shared" si="14"/>
        <v>8.6192094750858539E-2</v>
      </c>
      <c r="AH15" s="10" t="s">
        <v>70</v>
      </c>
      <c r="AI15" s="12">
        <v>0.23265689620659144</v>
      </c>
      <c r="AJ15" s="10">
        <v>-0.46931817371392104</v>
      </c>
      <c r="AK15" s="10">
        <v>-0.30120960735116281</v>
      </c>
      <c r="AL15" s="10">
        <v>0.27087653653765992</v>
      </c>
      <c r="AM15" s="10">
        <v>0.35468341119064206</v>
      </c>
      <c r="AN15" s="10">
        <v>0.21186359643476213</v>
      </c>
      <c r="AO15" s="10">
        <v>2.7660962544258001E-2</v>
      </c>
      <c r="AP15" s="10">
        <v>-8.8748657024792146E-3</v>
      </c>
      <c r="AQ15" s="10">
        <v>-1.1029921524101248E-2</v>
      </c>
      <c r="AR15" s="10">
        <v>0.18420559006345613</v>
      </c>
      <c r="AS15" s="10">
        <v>0.15896319279028689</v>
      </c>
      <c r="AT15" s="10">
        <v>0.33570366776945565</v>
      </c>
      <c r="AU15" s="10">
        <v>1</v>
      </c>
    </row>
    <row r="16" spans="1:47" ht="15" thickBot="1" x14ac:dyDescent="0.4">
      <c r="A16" s="7">
        <v>45382</v>
      </c>
      <c r="B16">
        <v>96.73</v>
      </c>
      <c r="C16">
        <v>2516.52</v>
      </c>
      <c r="D16">
        <v>11418.03</v>
      </c>
      <c r="F16">
        <f>IFERROR(IF(0=LEN([1]ReferenceData!$R$4),"",[1]ReferenceData!$R$4),"")</f>
        <v>10828</v>
      </c>
      <c r="G16">
        <f>IFERROR(IF(0=LEN([1]ReferenceData!$R$5),"",[1]ReferenceData!$R$5),"")</f>
        <v>32384.895</v>
      </c>
      <c r="H16">
        <f>IFERROR(IF(0=LEN([1]ReferenceData!$R$6),"",[1]ReferenceData!$R$6),"")</f>
        <v>72321.125230000005</v>
      </c>
      <c r="K16">
        <f>IFERROR(IF(0=LEN([1]ReferenceData!$R$9),"",[1]ReferenceData!$R$9),"")</f>
        <v>9644.8423980000007</v>
      </c>
      <c r="L16">
        <f>IFERROR(IF(0=LEN([1]ReferenceData!$R$10),"",[1]ReferenceData!$R$10),"")</f>
        <v>7601.25</v>
      </c>
      <c r="M16">
        <f>IFERROR(IF(0=LEN([1]ReferenceData!$R$11),"",[1]ReferenceData!$R$11),"")</f>
        <v>6384.4250000000002</v>
      </c>
      <c r="N16">
        <f>IFERROR(IF(0=LEN([1]ReferenceData!$R$12),"",[1]ReferenceData!$R$12),"")</f>
        <v>5011.7143409999999</v>
      </c>
      <c r="O16">
        <f>IFERROR(IF(0=LEN([1]ReferenceData!$R$13),"",[1]ReferenceData!$R$13),"")</f>
        <v>19360.239170000001</v>
      </c>
      <c r="P16">
        <f>IFERROR(IF(0=LEN([1]ReferenceData!$R$14),"",[1]ReferenceData!$R$14),"")</f>
        <v>17305.625</v>
      </c>
      <c r="Q16">
        <f>IFERROR(IF(0=LEN([1]ReferenceData!$R$15),"",[1]ReferenceData!$R$15),"")</f>
        <v>8561.4</v>
      </c>
      <c r="T16" s="6">
        <f t="shared" si="2"/>
        <v>2.9030585795748465E-3</v>
      </c>
      <c r="U16" s="6">
        <f t="shared" si="3"/>
        <v>1.1833106160211271E-2</v>
      </c>
      <c r="V16" s="6">
        <f t="shared" si="4"/>
        <v>3.2174693616317418E-2</v>
      </c>
      <c r="W16" s="6">
        <f>F16/F17-1</f>
        <v>-6.8158347676419928E-2</v>
      </c>
      <c r="X16" s="6">
        <f t="shared" si="6"/>
        <v>0.29512382399696069</v>
      </c>
      <c r="Y16" s="6">
        <f t="shared" si="7"/>
        <v>1.9045074139199496</v>
      </c>
      <c r="Z16" s="6">
        <f>K16/K17-1</f>
        <v>8.6448423980000015</v>
      </c>
      <c r="AA16" s="6">
        <f t="shared" si="9"/>
        <v>0.58219285008065769</v>
      </c>
      <c r="AB16" s="6">
        <f t="shared" si="10"/>
        <v>1.2052617145730711</v>
      </c>
      <c r="AC16" s="6">
        <f t="shared" si="11"/>
        <v>9.5485207669743222E-3</v>
      </c>
      <c r="AD16" s="6">
        <f t="shared" si="12"/>
        <v>4.6675173214285719</v>
      </c>
      <c r="AE16" s="6">
        <f t="shared" si="13"/>
        <v>-0.10832058079441886</v>
      </c>
      <c r="AF16" s="6">
        <f t="shared" si="14"/>
        <v>-0.31169188777427836</v>
      </c>
    </row>
    <row r="17" spans="1:47" x14ac:dyDescent="0.35">
      <c r="A17" s="7">
        <v>45351</v>
      </c>
      <c r="B17">
        <v>96.45</v>
      </c>
      <c r="C17">
        <v>2487.09</v>
      </c>
      <c r="D17">
        <v>11062.11</v>
      </c>
      <c r="F17">
        <f>IFERROR(IF(0=LEN([1]ReferenceData!$S$4),"",[1]ReferenceData!$S$4),"")</f>
        <v>11620</v>
      </c>
      <c r="G17">
        <f>IFERROR(IF(0=LEN([1]ReferenceData!$S$5),"",[1]ReferenceData!$S$5),"")</f>
        <v>25005.25</v>
      </c>
      <c r="H17">
        <f>IFERROR(IF(0=LEN([1]ReferenceData!$S$6),"",[1]ReferenceData!$S$6),"")</f>
        <v>24899.618050000001</v>
      </c>
      <c r="K17">
        <f>IFERROR(IF(0=LEN([1]ReferenceData!$S$9),"",[1]ReferenceData!$S$9),"")</f>
        <v>1000</v>
      </c>
      <c r="L17">
        <f>IFERROR(IF(0=LEN([1]ReferenceData!$S$10),"",[1]ReferenceData!$S$10),"")</f>
        <v>4804.25</v>
      </c>
      <c r="M17">
        <f>IFERROR(IF(0=LEN([1]ReferenceData!$S$11),"",[1]ReferenceData!$S$11),"")</f>
        <v>2895.0872169999998</v>
      </c>
      <c r="N17">
        <f>IFERROR(IF(0=LEN([1]ReferenceData!$S$12),"",[1]ReferenceData!$S$12),"")</f>
        <v>4964.3125</v>
      </c>
      <c r="O17">
        <f>IFERROR(IF(0=LEN([1]ReferenceData!$S$13),"",[1]ReferenceData!$S$13),"")</f>
        <v>3416</v>
      </c>
      <c r="P17">
        <f>IFERROR(IF(0=LEN([1]ReferenceData!$S$14),"",[1]ReferenceData!$S$14),"")</f>
        <v>19407.900000000001</v>
      </c>
      <c r="Q17">
        <f>IFERROR(IF(0=LEN([1]ReferenceData!$S$15),"",[1]ReferenceData!$S$15),"")</f>
        <v>12438.325000000001</v>
      </c>
      <c r="T17" s="6">
        <f t="shared" si="2"/>
        <v>1.8697413524462192E-3</v>
      </c>
      <c r="U17" s="6">
        <f t="shared" si="3"/>
        <v>2.9195314232717262E-3</v>
      </c>
      <c r="V17" s="6">
        <f t="shared" si="4"/>
        <v>5.3395839403964196E-2</v>
      </c>
      <c r="W17" s="6">
        <f>F17/F18-1</f>
        <v>0.88208616780045346</v>
      </c>
      <c r="X17" s="6">
        <f t="shared" si="6"/>
        <v>-0.14755642040428207</v>
      </c>
      <c r="Y17" s="6">
        <f t="shared" si="7"/>
        <v>-0.76197053713678797</v>
      </c>
      <c r="Z17" s="6">
        <f>K17/K18-1</f>
        <v>-0.9099261394343362</v>
      </c>
      <c r="AA17" s="6">
        <f t="shared" si="9"/>
        <v>0.10689233713999569</v>
      </c>
      <c r="AB17" s="6">
        <f t="shared" si="10"/>
        <v>-0.75055254032397034</v>
      </c>
      <c r="AC17" s="6">
        <f t="shared" si="11"/>
        <v>-0.58414832840496911</v>
      </c>
      <c r="AD17" s="6">
        <f t="shared" si="12"/>
        <v>-0.88074597632726148</v>
      </c>
      <c r="AE17" s="6">
        <f t="shared" si="13"/>
        <v>-0.35084761707978684</v>
      </c>
      <c r="AF17" s="6">
        <f t="shared" si="14"/>
        <v>-0.17417440346149837</v>
      </c>
      <c r="AH17" s="9"/>
      <c r="AI17" s="9" t="s">
        <v>58</v>
      </c>
      <c r="AJ17" s="9" t="s">
        <v>59</v>
      </c>
      <c r="AK17" s="9" t="s">
        <v>60</v>
      </c>
      <c r="AL17" s="9" t="s">
        <v>61</v>
      </c>
      <c r="AM17" s="9" t="s">
        <v>62</v>
      </c>
      <c r="AN17" s="9" t="s">
        <v>63</v>
      </c>
      <c r="AO17" s="9" t="s">
        <v>64</v>
      </c>
      <c r="AP17" s="9" t="s">
        <v>65</v>
      </c>
      <c r="AQ17" s="9" t="s">
        <v>66</v>
      </c>
      <c r="AR17" s="9" t="s">
        <v>67</v>
      </c>
      <c r="AS17" s="9" t="s">
        <v>68</v>
      </c>
      <c r="AT17" s="9" t="s">
        <v>69</v>
      </c>
      <c r="AU17" s="9" t="s">
        <v>70</v>
      </c>
    </row>
    <row r="18" spans="1:47" x14ac:dyDescent="0.35">
      <c r="A18" s="7">
        <v>45322</v>
      </c>
      <c r="B18">
        <v>96.27</v>
      </c>
      <c r="C18">
        <v>2479.85</v>
      </c>
      <c r="D18">
        <v>10501.38</v>
      </c>
      <c r="F18">
        <f>IFERROR(IF(0=LEN([1]ReferenceData!$T$4),"",[1]ReferenceData!$T$4),"")</f>
        <v>6174</v>
      </c>
      <c r="G18">
        <f>IFERROR(IF(0=LEN([1]ReferenceData!$T$5),"",[1]ReferenceData!$T$5),"")</f>
        <v>29333.61292</v>
      </c>
      <c r="H18">
        <f>IFERROR(IF(0=LEN([1]ReferenceData!$T$6),"",[1]ReferenceData!$T$6),"")</f>
        <v>104607.2942</v>
      </c>
      <c r="K18">
        <f>IFERROR(IF(0=LEN([1]ReferenceData!$T$9),"",[1]ReferenceData!$T$9),"")</f>
        <v>11102</v>
      </c>
      <c r="L18">
        <f>IFERROR(IF(0=LEN([1]ReferenceData!$T$10),"",[1]ReferenceData!$T$10),"")</f>
        <v>4340.3046880000002</v>
      </c>
      <c r="M18">
        <f>IFERROR(IF(0=LEN([1]ReferenceData!$T$11),"",[1]ReferenceData!$T$11),"")</f>
        <v>11606</v>
      </c>
      <c r="N18">
        <f>IFERROR(IF(0=LEN([1]ReferenceData!$T$12),"",[1]ReferenceData!$T$12),"")</f>
        <v>11937.7</v>
      </c>
      <c r="O18">
        <f>IFERROR(IF(0=LEN([1]ReferenceData!$T$13),"",[1]ReferenceData!$T$13),"")</f>
        <v>28644.735789999999</v>
      </c>
      <c r="P18">
        <f>IFERROR(IF(0=LEN([1]ReferenceData!$T$14),"",[1]ReferenceData!$T$14),"")</f>
        <v>29897.294549999999</v>
      </c>
      <c r="Q18">
        <f>IFERROR(IF(0=LEN([1]ReferenceData!$T$15),"",[1]ReferenceData!$T$15),"")</f>
        <v>15061.684999999999</v>
      </c>
      <c r="T18" s="6">
        <f t="shared" si="2"/>
        <v>4.1567078873527841E-4</v>
      </c>
      <c r="U18" s="6">
        <f t="shared" si="3"/>
        <v>-4.0323393616814585E-5</v>
      </c>
      <c r="V18" s="6">
        <f t="shared" si="4"/>
        <v>1.6804110834512054E-2</v>
      </c>
      <c r="W18" s="6">
        <f>F18/F19-1</f>
        <v>1.0545757071547421</v>
      </c>
      <c r="X18" s="6">
        <f t="shared" si="6"/>
        <v>0.19304773449495904</v>
      </c>
      <c r="Y18" s="6">
        <f t="shared" si="7"/>
        <v>3.1042513090836579</v>
      </c>
      <c r="Z18" s="6">
        <f>K18/K19-1</f>
        <v>0.57867045858514032</v>
      </c>
      <c r="AA18" s="6">
        <f t="shared" si="9"/>
        <v>0.48632816945936708</v>
      </c>
      <c r="AB18" s="6">
        <f t="shared" si="10"/>
        <v>2.4921502969614062</v>
      </c>
      <c r="AC18" s="6">
        <f t="shared" si="11"/>
        <v>3.803903420523139</v>
      </c>
      <c r="AD18" s="6">
        <f t="shared" si="12"/>
        <v>7.66397800790185</v>
      </c>
      <c r="AE18" s="6">
        <f t="shared" si="13"/>
        <v>1.746912897511669</v>
      </c>
      <c r="AF18" s="6">
        <f t="shared" si="14"/>
        <v>6.0712136150234741</v>
      </c>
      <c r="AH18" t="s">
        <v>58</v>
      </c>
      <c r="AI18">
        <v>1</v>
      </c>
    </row>
    <row r="19" spans="1:47" x14ac:dyDescent="0.35">
      <c r="A19" s="7">
        <v>45291</v>
      </c>
      <c r="B19">
        <v>96.23</v>
      </c>
      <c r="C19">
        <v>2479.9499999999998</v>
      </c>
      <c r="D19">
        <v>10327.83</v>
      </c>
      <c r="F19">
        <f>IFERROR(IF(0=LEN([1]ReferenceData!$U$4),"",[1]ReferenceData!$U$4),"")</f>
        <v>3005</v>
      </c>
      <c r="G19">
        <f>IFERROR(IF(0=LEN([1]ReferenceData!$U$5),"",[1]ReferenceData!$U$5),"")</f>
        <v>24587.12428</v>
      </c>
      <c r="H19">
        <f>IFERROR(IF(0=LEN([1]ReferenceData!$U$6),"",[1]ReferenceData!$U$6),"")</f>
        <v>25487.546040000001</v>
      </c>
      <c r="K19">
        <f>IFERROR(IF(0=LEN([1]ReferenceData!$U$9),"",[1]ReferenceData!$U$9),"")</f>
        <v>7032.5</v>
      </c>
      <c r="L19">
        <f>AVERAGE(L18,L20)</f>
        <v>2920.1523440000001</v>
      </c>
      <c r="M19">
        <f>IFERROR(IF(0=LEN([1]ReferenceData!$U$11),"",[1]ReferenceData!$U$11),"")</f>
        <v>3323.4537500000001</v>
      </c>
      <c r="N19">
        <f>IFERROR(IF(0=LEN([1]ReferenceData!$U$12),"",[1]ReferenceData!$U$12),"")</f>
        <v>2485</v>
      </c>
      <c r="O19">
        <f>IFERROR(IF(0=LEN([1]ReferenceData!$U$13),"",[1]ReferenceData!$U$13),"")</f>
        <v>3306.1875</v>
      </c>
      <c r="P19">
        <f>IFERROR(IF(0=LEN([1]ReferenceData!$U$14),"",[1]ReferenceData!$U$14),"")</f>
        <v>10883.96162</v>
      </c>
      <c r="Q19">
        <f>IFERROR(IF(0=LEN([1]ReferenceData!$U$15),"",[1]ReferenceData!$U$15),"")</f>
        <v>2130</v>
      </c>
      <c r="T19" s="6">
        <f t="shared" si="2"/>
        <v>9.8646237800399383E-3</v>
      </c>
      <c r="U19" s="6">
        <f t="shared" si="3"/>
        <v>3.7280096368609739E-2</v>
      </c>
      <c r="V19" s="6">
        <f t="shared" si="4"/>
        <v>4.5430619636360747E-2</v>
      </c>
      <c r="W19" s="6">
        <f>F19/F20-1</f>
        <v>-0.42914133738601823</v>
      </c>
      <c r="X19" s="6">
        <f t="shared" si="6"/>
        <v>0.22472389549528415</v>
      </c>
      <c r="Y19" s="6">
        <f t="shared" si="7"/>
        <v>6.4048652062754217</v>
      </c>
      <c r="Z19" s="6">
        <f>K19/K20-1</f>
        <v>-0.29878352776946859</v>
      </c>
      <c r="AA19" s="6">
        <f t="shared" si="9"/>
        <v>0.94676822933333349</v>
      </c>
      <c r="AB19" s="6">
        <f t="shared" si="10"/>
        <v>0.25413349056603773</v>
      </c>
      <c r="AC19" s="6">
        <f t="shared" si="11"/>
        <v>-5.4032419451670588E-3</v>
      </c>
      <c r="AD19" s="6">
        <f t="shared" si="12"/>
        <v>1.6037953288260631E-2</v>
      </c>
      <c r="AE19" s="6">
        <f t="shared" si="13"/>
        <v>1.2069629459698565</v>
      </c>
      <c r="AF19" s="6">
        <f t="shared" si="14"/>
        <v>2.0869565217391304</v>
      </c>
      <c r="AH19" t="s">
        <v>59</v>
      </c>
      <c r="AI19" s="13">
        <v>0.72747040866646684</v>
      </c>
      <c r="AJ19">
        <v>1</v>
      </c>
    </row>
    <row r="20" spans="1:47" x14ac:dyDescent="0.35">
      <c r="A20" s="7">
        <v>45260</v>
      </c>
      <c r="B20">
        <v>95.29</v>
      </c>
      <c r="C20">
        <v>2390.8200000000002</v>
      </c>
      <c r="D20">
        <v>9879.02</v>
      </c>
      <c r="F20">
        <f>IFERROR(IF(0=LEN([1]ReferenceData!$V$4),"",[1]ReferenceData!$V$4),"")</f>
        <v>5264</v>
      </c>
      <c r="G20">
        <f>IFERROR(IF(0=LEN([1]ReferenceData!$V$5),"",[1]ReferenceData!$V$5),"")</f>
        <v>20075.64674</v>
      </c>
      <c r="H20">
        <f>IFERROR(IF(0=LEN([1]ReferenceData!$V$6),"",[1]ReferenceData!$V$6),"")</f>
        <v>3442</v>
      </c>
      <c r="K20">
        <f>IFERROR(IF(0=LEN([1]ReferenceData!$V$9),"",[1]ReferenceData!$V$9),"")</f>
        <v>10029</v>
      </c>
      <c r="L20">
        <f>IFERROR(IF(0=LEN([1]ReferenceData!$V$10),"",[1]ReferenceData!$V$10),"")</f>
        <v>1500</v>
      </c>
      <c r="M20">
        <f>IFERROR(IF(0=LEN([1]ReferenceData!$V$11),"",[1]ReferenceData!$V$11),"")</f>
        <v>2650</v>
      </c>
      <c r="N20">
        <f>AVERAGE(N19,N21)</f>
        <v>2498.5</v>
      </c>
      <c r="O20">
        <f>IFERROR(IF(0=LEN([1]ReferenceData!$V$13),"",[1]ReferenceData!$V$13),"")</f>
        <v>3254</v>
      </c>
      <c r="P20">
        <f>IFERROR(IF(0=LEN([1]ReferenceData!$V$14),"",[1]ReferenceData!$V$14),"")</f>
        <v>4931.6467409999996</v>
      </c>
      <c r="Q20">
        <f>IFERROR(IF(0=LEN([1]ReferenceData!$V$15),"",[1]ReferenceData!$V$15),"")</f>
        <v>690</v>
      </c>
      <c r="T20" s="6">
        <f t="shared" si="2"/>
        <v>5.5930772477839064E-3</v>
      </c>
      <c r="U20" s="6">
        <f t="shared" si="3"/>
        <v>4.5304302203567737E-2</v>
      </c>
      <c r="V20" s="6">
        <f t="shared" si="4"/>
        <v>9.1325860470973907E-2</v>
      </c>
      <c r="W20" s="6">
        <f t="shared" ref="W20:W23" si="16">F20/F21-1</f>
        <v>0.38526315789473675</v>
      </c>
      <c r="X20" s="6">
        <f t="shared" si="6"/>
        <v>0.11266772211970366</v>
      </c>
      <c r="Y20" s="6">
        <f t="shared" si="7"/>
        <v>-0.7235341365461847</v>
      </c>
      <c r="Z20" s="6">
        <f t="shared" ref="Z20:Z23" si="17">K20/K21-1</f>
        <v>4.1430769230769231</v>
      </c>
      <c r="AA20" s="6">
        <f t="shared" si="9"/>
        <v>-0.10179640718562877</v>
      </c>
      <c r="AB20" s="6">
        <f t="shared" si="10"/>
        <v>-0.15200000000000002</v>
      </c>
      <c r="AC20" s="6">
        <f t="shared" si="11"/>
        <v>-5.3742038216560983E-3</v>
      </c>
      <c r="AD20" s="6">
        <f t="shared" si="12"/>
        <v>-0.36171047469595918</v>
      </c>
      <c r="AE20" s="6">
        <f t="shared" si="13"/>
        <v>-0.41519150755028567</v>
      </c>
      <c r="AF20" s="6">
        <f t="shared" si="14"/>
        <v>1.4705882352941124E-2</v>
      </c>
      <c r="AH20" t="s">
        <v>60</v>
      </c>
      <c r="AI20" s="13">
        <v>0.49203884475475596</v>
      </c>
      <c r="AJ20">
        <v>0.85007050139465479</v>
      </c>
      <c r="AK20">
        <v>1</v>
      </c>
    </row>
    <row r="21" spans="1:47" x14ac:dyDescent="0.35">
      <c r="A21" s="7">
        <v>45230</v>
      </c>
      <c r="B21">
        <v>94.76</v>
      </c>
      <c r="C21">
        <v>2287.1999999999998</v>
      </c>
      <c r="D21">
        <v>9052.31</v>
      </c>
      <c r="F21">
        <f>IFERROR(IF(0=LEN([1]ReferenceData!$W$4),"",[1]ReferenceData!$W$4),"")</f>
        <v>3800</v>
      </c>
      <c r="G21">
        <f>IFERROR(IF(0=LEN([1]ReferenceData!$W$5),"",[1]ReferenceData!$W$5),"")</f>
        <v>18042.805</v>
      </c>
      <c r="H21">
        <f>IFERROR(IF(0=LEN([1]ReferenceData!$W$6),"",[1]ReferenceData!$W$6),"")</f>
        <v>12450</v>
      </c>
      <c r="K21">
        <f>IFERROR(IF(0=LEN([1]ReferenceData!$W$9),"",[1]ReferenceData!$W$9),"")</f>
        <v>1950</v>
      </c>
      <c r="L21">
        <f>IFERROR(IF(0=LEN([1]ReferenceData!$W$10),"",[1]ReferenceData!$W$10),"")</f>
        <v>1670</v>
      </c>
      <c r="M21">
        <f>IFERROR(IF(0=LEN([1]ReferenceData!$W$11),"",[1]ReferenceData!$W$11),"")</f>
        <v>3125</v>
      </c>
      <c r="N21">
        <f>IFERROR(IF(0=LEN([1]ReferenceData!$W$12),"",[1]ReferenceData!$W$12),"")</f>
        <v>2512</v>
      </c>
      <c r="O21">
        <f>IFERROR(IF(0=LEN([1]ReferenceData!$W$13),"",[1]ReferenceData!$W$13),"")</f>
        <v>5098</v>
      </c>
      <c r="P21">
        <f>IFERROR(IF(0=LEN([1]ReferenceData!$W$14),"",[1]ReferenceData!$W$14),"")</f>
        <v>8432.9259999999995</v>
      </c>
      <c r="Q21">
        <f>IFERROR(IF(0=LEN([1]ReferenceData!$W$15),"",[1]ReferenceData!$W$15),"")</f>
        <v>680</v>
      </c>
      <c r="T21" s="6">
        <f t="shared" si="2"/>
        <v>-8.3717036416910418E-3</v>
      </c>
      <c r="U21" s="6">
        <f t="shared" si="3"/>
        <v>-1.1645744657865831E-2</v>
      </c>
      <c r="V21" s="6">
        <f t="shared" si="4"/>
        <v>-2.1026870010403709E-2</v>
      </c>
      <c r="W21" s="6">
        <f t="shared" si="16"/>
        <v>-0.7668239582246712</v>
      </c>
      <c r="X21" s="6">
        <f t="shared" si="6"/>
        <v>-0.2768215881684043</v>
      </c>
      <c r="Y21" s="6">
        <f t="shared" si="7"/>
        <v>-0.32369020222227896</v>
      </c>
      <c r="Z21" s="6">
        <f t="shared" si="17"/>
        <v>-0.5083718909485655</v>
      </c>
      <c r="AA21" s="6">
        <f t="shared" si="9"/>
        <v>-0.77041517734396481</v>
      </c>
      <c r="AB21" s="6">
        <f t="shared" si="10"/>
        <v>-0.75268974631903418</v>
      </c>
      <c r="AC21" s="6">
        <f t="shared" si="11"/>
        <v>-0.62400838197874564</v>
      </c>
      <c r="AD21" s="6">
        <f t="shared" si="12"/>
        <v>0.44304244552028482</v>
      </c>
      <c r="AE21" s="6">
        <f t="shared" si="13"/>
        <v>-0.20489100509145775</v>
      </c>
      <c r="AF21" s="6">
        <f t="shared" si="14"/>
        <v>-0.91222975153275254</v>
      </c>
      <c r="AH21" t="s">
        <v>61</v>
      </c>
      <c r="AI21">
        <v>0.11291549782382572</v>
      </c>
      <c r="AJ21">
        <v>-0.30233115227530027</v>
      </c>
      <c r="AK21">
        <v>-0.28654258386640635</v>
      </c>
      <c r="AL21">
        <v>1</v>
      </c>
    </row>
    <row r="22" spans="1:47" x14ac:dyDescent="0.35">
      <c r="A22" s="7">
        <v>45199</v>
      </c>
      <c r="B22">
        <v>95.56</v>
      </c>
      <c r="C22">
        <v>2314.15</v>
      </c>
      <c r="D22">
        <v>9246.74</v>
      </c>
      <c r="F22">
        <f>IFERROR(IF(0=LEN([1]ReferenceData!$X$4),"",[1]ReferenceData!$X$4),"")</f>
        <v>16296.7</v>
      </c>
      <c r="G22">
        <f>IFERROR(IF(0=LEN([1]ReferenceData!$X$5),"",[1]ReferenceData!$X$5),"")</f>
        <v>24949.313620000001</v>
      </c>
      <c r="H22">
        <f>IFERROR(IF(0=LEN([1]ReferenceData!$X$6),"",[1]ReferenceData!$X$6),"")</f>
        <v>18408.723399999999</v>
      </c>
      <c r="K22">
        <f>AVERAGE(K23,K21)</f>
        <v>3966.41275</v>
      </c>
      <c r="L22">
        <f>IFERROR(IF(0=LEN([1]ReferenceData!$X$10),"",[1]ReferenceData!$X$10),"")</f>
        <v>7274</v>
      </c>
      <c r="M22">
        <f>IFERROR(IF(0=LEN([1]ReferenceData!$X$11),"",[1]ReferenceData!$X$11),"")</f>
        <v>12635.95</v>
      </c>
      <c r="N22">
        <f>IFERROR(IF(0=LEN([1]ReferenceData!$X$12),"",[1]ReferenceData!$X$12),"")</f>
        <v>6681</v>
      </c>
      <c r="O22">
        <f>IFERROR(IF(0=LEN([1]ReferenceData!$X$13),"",[1]ReferenceData!$X$13),"")</f>
        <v>3532.8136159999999</v>
      </c>
      <c r="P22">
        <f>IFERROR(IF(0=LEN([1]ReferenceData!$X$14),"",[1]ReferenceData!$X$14),"")</f>
        <v>10606</v>
      </c>
      <c r="Q22">
        <f>IFERROR(IF(0=LEN([1]ReferenceData!$X$15),"",[1]ReferenceData!$X$15),"")</f>
        <v>7747.5</v>
      </c>
      <c r="T22" s="6">
        <f t="shared" si="2"/>
        <v>2.0973154362415869E-3</v>
      </c>
      <c r="U22" s="6">
        <f t="shared" si="3"/>
        <v>-1.1828255439075841E-2</v>
      </c>
      <c r="V22" s="6">
        <f t="shared" si="4"/>
        <v>-4.7678193308121397E-2</v>
      </c>
      <c r="W22" s="6">
        <f t="shared" si="16"/>
        <v>3.5180759634044918</v>
      </c>
      <c r="X22" s="6">
        <f t="shared" si="6"/>
        <v>6.1480821783059136E-2</v>
      </c>
      <c r="Y22" s="6">
        <f t="shared" si="7"/>
        <v>0.23639129911054568</v>
      </c>
      <c r="Z22" s="6">
        <f t="shared" si="17"/>
        <v>-0.3370335220373718</v>
      </c>
      <c r="AA22" s="6">
        <f t="shared" si="9"/>
        <v>8.9371584699453557</v>
      </c>
      <c r="AB22" s="6">
        <f t="shared" si="10"/>
        <v>1.8481798715203426</v>
      </c>
      <c r="AC22" s="6">
        <f t="shared" si="11"/>
        <v>0.85030617633345473</v>
      </c>
      <c r="AD22" s="6">
        <f t="shared" si="12"/>
        <v>3.958334899649123</v>
      </c>
      <c r="AE22" s="6">
        <f t="shared" si="13"/>
        <v>0.13703733483423108</v>
      </c>
      <c r="AF22" s="6">
        <f t="shared" si="14"/>
        <v>0.79340277777777768</v>
      </c>
      <c r="AH22" t="s">
        <v>62</v>
      </c>
      <c r="AI22" s="13">
        <v>0.66576859671372257</v>
      </c>
      <c r="AJ22">
        <v>0.47184205535763002</v>
      </c>
      <c r="AK22">
        <v>0.36361810509657305</v>
      </c>
      <c r="AL22">
        <v>0.16361465518221507</v>
      </c>
      <c r="AM22">
        <v>1</v>
      </c>
    </row>
    <row r="23" spans="1:47" x14ac:dyDescent="0.35">
      <c r="A23" s="7">
        <v>45169</v>
      </c>
      <c r="B23">
        <v>95.36</v>
      </c>
      <c r="C23">
        <v>2341.85</v>
      </c>
      <c r="D23">
        <v>9709.68</v>
      </c>
      <c r="F23">
        <f>IFERROR(IF(0=LEN([1]ReferenceData!$Y$4),"",[1]ReferenceData!$Y$4),"")</f>
        <v>3607</v>
      </c>
      <c r="G23">
        <f>IFERROR(IF(0=LEN([1]ReferenceData!$Y$5),"",[1]ReferenceData!$Y$5),"")</f>
        <v>23504.252840000001</v>
      </c>
      <c r="H23">
        <f>IFERROR(IF(0=LEN([1]ReferenceData!$Y$6),"",[1]ReferenceData!$Y$6),"")</f>
        <v>14889.075500000001</v>
      </c>
      <c r="K23">
        <f>IFERROR(IF(0=LEN([1]ReferenceData!$Y$9),"",[1]ReferenceData!$Y$9),"")</f>
        <v>5982.8254999999999</v>
      </c>
      <c r="L23">
        <f>IFERROR(IF(0=LEN([1]ReferenceData!$Y$10),"",[1]ReferenceData!$Y$10),"")</f>
        <v>732</v>
      </c>
      <c r="M23">
        <f>IFERROR(IF(0=LEN([1]ReferenceData!$Y$11),"",[1]ReferenceData!$Y$11),"")</f>
        <v>4436.5</v>
      </c>
      <c r="N23">
        <f>IFERROR(IF(0=LEN([1]ReferenceData!$Y$12),"",[1]ReferenceData!$Y$12),"")</f>
        <v>3610.7537689999999</v>
      </c>
      <c r="O23">
        <f>IFERROR(IF(0=LEN([1]ReferenceData!$Y$13),"",[1]ReferenceData!$Y$13),"")</f>
        <v>712.5</v>
      </c>
      <c r="P23">
        <f>IFERROR(IF(0=LEN([1]ReferenceData!$Y$14),"",[1]ReferenceData!$Y$14),"")</f>
        <v>9327.75</v>
      </c>
      <c r="Q23">
        <f>IFERROR(IF(0=LEN([1]ReferenceData!$Y$15),"",[1]ReferenceData!$Y$15),"")</f>
        <v>4320</v>
      </c>
      <c r="T23" s="6">
        <f t="shared" si="2"/>
        <v>5.5889486449436365E-3</v>
      </c>
      <c r="U23" s="6">
        <f t="shared" si="3"/>
        <v>2.7704270825303912E-3</v>
      </c>
      <c r="V23" s="6">
        <f t="shared" si="4"/>
        <v>-1.5921117042355326E-2</v>
      </c>
      <c r="W23" s="6">
        <f t="shared" si="16"/>
        <v>0.42569169960474307</v>
      </c>
      <c r="X23" s="6">
        <f t="shared" si="6"/>
        <v>0.3482730267059142</v>
      </c>
      <c r="Y23" s="6">
        <f t="shared" si="7"/>
        <v>1.794942042180153</v>
      </c>
      <c r="Z23" s="6">
        <f t="shared" si="17"/>
        <v>0.68530295774647887</v>
      </c>
      <c r="AA23" s="6">
        <f t="shared" si="9"/>
        <v>-0.41439999999999999</v>
      </c>
      <c r="AB23" s="6">
        <f t="shared" si="10"/>
        <v>0.69905980123700284</v>
      </c>
      <c r="AC23" s="6">
        <f t="shared" si="11"/>
        <v>0.23853310394954685</v>
      </c>
      <c r="AD23" s="6">
        <f t="shared" si="12"/>
        <v>-0.85886897098147963</v>
      </c>
      <c r="AE23" s="6">
        <f t="shared" si="13"/>
        <v>1.022495663486557</v>
      </c>
      <c r="AF23" s="6">
        <f t="shared" si="14"/>
        <v>0.70750988142292481</v>
      </c>
      <c r="AH23" t="s">
        <v>63</v>
      </c>
      <c r="AI23" s="13">
        <v>0.56362680920530617</v>
      </c>
      <c r="AJ23">
        <v>0.38462685868410751</v>
      </c>
      <c r="AK23">
        <v>0.15383813652003475</v>
      </c>
      <c r="AL23">
        <v>-0.19948812727797086</v>
      </c>
      <c r="AM23">
        <v>0.5854178626487605</v>
      </c>
      <c r="AN23">
        <v>1</v>
      </c>
    </row>
    <row r="24" spans="1:47" x14ac:dyDescent="0.35">
      <c r="A24" s="7">
        <v>45138</v>
      </c>
      <c r="B24">
        <v>94.83</v>
      </c>
      <c r="C24">
        <v>2335.38</v>
      </c>
      <c r="D24">
        <v>9866.77</v>
      </c>
      <c r="F24">
        <f>IFERROR(IF(0=LEN([1]ReferenceData!$Z$4),"",[1]ReferenceData!$Z$4),"")</f>
        <v>2530</v>
      </c>
      <c r="G24">
        <f>IFERROR(IF(0=LEN([1]ReferenceData!$Z$5),"",[1]ReferenceData!$Z$5),"")</f>
        <v>17432.858459999999</v>
      </c>
      <c r="H24">
        <f>IFERROR(IF(0=LEN([1]ReferenceData!$Z$6),"",[1]ReferenceData!$Z$6),"")</f>
        <v>5327.15</v>
      </c>
      <c r="K24">
        <f>IFERROR(IF(0=LEN([1]ReferenceData!$Z$9),"",[1]ReferenceData!$Z$9),"")</f>
        <v>3550</v>
      </c>
      <c r="L24">
        <f>IFERROR(IF(0=LEN([1]ReferenceData!$Z$10),"",[1]ReferenceData!$Z$10),"")</f>
        <v>1250</v>
      </c>
      <c r="M24">
        <f>IFERROR(IF(0=LEN([1]ReferenceData!$Z$11),"",[1]ReferenceData!$Z$11),"")</f>
        <v>2611.15</v>
      </c>
      <c r="N24">
        <f>IFERROR(IF(0=LEN([1]ReferenceData!$Z$12),"",[1]ReferenceData!$Z$12),"")</f>
        <v>2915.3470000000002</v>
      </c>
      <c r="O24">
        <f>IFERROR(IF(0=LEN([1]ReferenceData!$Z$13),"",[1]ReferenceData!$Z$13),"")</f>
        <v>5048.5</v>
      </c>
      <c r="P24">
        <f>IFERROR(IF(0=LEN([1]ReferenceData!$Z$14),"",[1]ReferenceData!$Z$14),"")</f>
        <v>4612</v>
      </c>
      <c r="Q24">
        <f>IFERROR(IF(0=LEN([1]ReferenceData!$Z$15),"",[1]ReferenceData!$Z$15),"")</f>
        <v>2530</v>
      </c>
      <c r="T24" s="6"/>
      <c r="U24" s="6"/>
      <c r="V24" s="6"/>
      <c r="AH24" t="s">
        <v>64</v>
      </c>
      <c r="AI24">
        <v>0.21822328115945716</v>
      </c>
      <c r="AJ24">
        <v>0.40003881195196739</v>
      </c>
      <c r="AK24">
        <v>0.42536823125077283</v>
      </c>
      <c r="AL24">
        <v>-0.17326517209279713</v>
      </c>
      <c r="AM24">
        <v>0.49063149548131435</v>
      </c>
      <c r="AN24">
        <v>2.598751366411834E-2</v>
      </c>
      <c r="AO24">
        <v>1</v>
      </c>
    </row>
    <row r="25" spans="1:47" x14ac:dyDescent="0.35">
      <c r="AH25" t="s">
        <v>65</v>
      </c>
      <c r="AI25">
        <v>0.11541135371746458</v>
      </c>
      <c r="AJ25">
        <v>-0.25406552500891966</v>
      </c>
      <c r="AK25">
        <v>-0.38962911382490489</v>
      </c>
      <c r="AL25">
        <v>0.88605939207362727</v>
      </c>
      <c r="AM25">
        <v>0.13314947870201047</v>
      </c>
      <c r="AN25">
        <v>-2.4315985426208338E-2</v>
      </c>
      <c r="AO25">
        <v>-0.12973504153130694</v>
      </c>
      <c r="AP25">
        <v>1</v>
      </c>
    </row>
    <row r="26" spans="1:47" x14ac:dyDescent="0.35">
      <c r="AH26" t="s">
        <v>66</v>
      </c>
      <c r="AI26">
        <v>0.1862852448989967</v>
      </c>
      <c r="AJ26">
        <v>-0.17757533414961046</v>
      </c>
      <c r="AK26">
        <v>-0.2542573932357074</v>
      </c>
      <c r="AL26">
        <v>0.56703940354523219</v>
      </c>
      <c r="AM26">
        <v>0.53425826564255496</v>
      </c>
      <c r="AN26">
        <v>0.38285204706478493</v>
      </c>
      <c r="AO26">
        <v>0.2087446658397579</v>
      </c>
      <c r="AP26">
        <v>0.50853886005401239</v>
      </c>
      <c r="AQ26">
        <v>1</v>
      </c>
    </row>
    <row r="27" spans="1:47" x14ac:dyDescent="0.35">
      <c r="AH27" t="s">
        <v>67</v>
      </c>
      <c r="AI27">
        <v>3.304604832625866E-2</v>
      </c>
      <c r="AJ27">
        <v>-0.12012544598752156</v>
      </c>
      <c r="AK27">
        <v>-5.9826143886761815E-2</v>
      </c>
      <c r="AL27">
        <v>0.38315839190026624</v>
      </c>
      <c r="AM27">
        <v>0.37161184056863317</v>
      </c>
      <c r="AN27">
        <v>0.34632601900021182</v>
      </c>
      <c r="AO27">
        <v>-3.064880506303198E-2</v>
      </c>
      <c r="AP27">
        <v>0.19260075329262197</v>
      </c>
      <c r="AQ27">
        <v>0.84011472352645522</v>
      </c>
      <c r="AR27">
        <v>1</v>
      </c>
    </row>
    <row r="28" spans="1:47" x14ac:dyDescent="0.35">
      <c r="T28" t="s">
        <v>59</v>
      </c>
      <c r="U28" t="s">
        <v>60</v>
      </c>
      <c r="V28" t="s">
        <v>63</v>
      </c>
      <c r="W28" t="s">
        <v>66</v>
      </c>
      <c r="X28" t="s">
        <v>70</v>
      </c>
      <c r="AA28" t="s">
        <v>59</v>
      </c>
      <c r="AB28" t="s">
        <v>60</v>
      </c>
      <c r="AC28" t="str">
        <f>IFERROR(IF(0=LEN([1]ReferenceData!$A$5),"",[1]ReferenceData!$A$5),"")</f>
        <v xml:space="preserve">    Refinancing</v>
      </c>
      <c r="AD28" t="str">
        <f>IFERROR(IF(0=LEN([1]ReferenceData!$A$6),"",[1]ReferenceData!$A$6),"")</f>
        <v xml:space="preserve">    Repricing</v>
      </c>
      <c r="AE28" t="str">
        <f>IFERROR(IF(0=LEN([1]ReferenceData!$A$14),"",[1]ReferenceData!$A$14),"")</f>
        <v xml:space="preserve">    B</v>
      </c>
      <c r="AH28" t="s">
        <v>68</v>
      </c>
      <c r="AI28">
        <v>-0.13205732698534259</v>
      </c>
      <c r="AJ28">
        <v>-0.23295603200177983</v>
      </c>
      <c r="AK28">
        <v>-0.12492220774642665</v>
      </c>
      <c r="AL28">
        <v>0.39985256337421238</v>
      </c>
      <c r="AM28">
        <v>0.35757149872606858</v>
      </c>
      <c r="AN28">
        <v>0.26365600925648269</v>
      </c>
      <c r="AO28">
        <v>0.31426034609476639</v>
      </c>
      <c r="AP28">
        <v>0.36557809210846348</v>
      </c>
      <c r="AQ28">
        <v>0.86961958647906912</v>
      </c>
      <c r="AR28">
        <v>0.81720206843226895</v>
      </c>
      <c r="AS28">
        <v>1</v>
      </c>
    </row>
    <row r="29" spans="1:47" x14ac:dyDescent="0.35">
      <c r="T29">
        <v>-1.0222566342592887E-2</v>
      </c>
      <c r="U29">
        <v>-5.6344297164042212E-2</v>
      </c>
      <c r="V29">
        <v>-0.61332688015335091</v>
      </c>
      <c r="W29">
        <v>-0.11181277146754343</v>
      </c>
      <c r="X29">
        <v>-0.6785124972766523</v>
      </c>
      <c r="Z29" s="6"/>
      <c r="AA29" s="6">
        <v>-9.4018724270023002E-3</v>
      </c>
      <c r="AB29" s="6">
        <v>-4.0845049452488791E-2</v>
      </c>
      <c r="AC29" s="6">
        <v>-0.49503461876285226</v>
      </c>
      <c r="AD29" s="6">
        <v>-0.36668645123623445</v>
      </c>
      <c r="AE29" s="6">
        <v>-4.1686856152262086E-3</v>
      </c>
      <c r="AH29" t="s">
        <v>69</v>
      </c>
      <c r="AI29" s="13">
        <v>0.33443657017216616</v>
      </c>
      <c r="AJ29">
        <v>3.7047741800660165E-2</v>
      </c>
      <c r="AK29">
        <v>-0.11026652966065026</v>
      </c>
      <c r="AL29">
        <v>3.7489064921249031E-2</v>
      </c>
      <c r="AM29">
        <v>0.50528131874666871</v>
      </c>
      <c r="AN29">
        <v>0.78661301277710827</v>
      </c>
      <c r="AO29">
        <v>-0.23704003712762514</v>
      </c>
      <c r="AP29">
        <v>-1.4841886412113795E-2</v>
      </c>
      <c r="AQ29">
        <v>0.61501284046981797</v>
      </c>
      <c r="AR29">
        <v>0.7272144251305489</v>
      </c>
      <c r="AS29">
        <v>0.42312370488952</v>
      </c>
      <c r="AT29">
        <v>1</v>
      </c>
    </row>
    <row r="30" spans="1:47" ht="15" thickBot="1" x14ac:dyDescent="0.4">
      <c r="T30">
        <v>6.7137289506580267E-3</v>
      </c>
      <c r="U30">
        <v>-1.3047625793248363E-2</v>
      </c>
      <c r="V30">
        <v>-0.62506044591351873</v>
      </c>
      <c r="W30">
        <v>-0.5809666238342569</v>
      </c>
      <c r="X30">
        <v>-0.21884761267003239</v>
      </c>
      <c r="Z30" s="6"/>
      <c r="AA30" s="6">
        <v>1.1833106160211271E-2</v>
      </c>
      <c r="AB30" s="6">
        <v>3.2174693616317418E-2</v>
      </c>
      <c r="AC30" s="6">
        <v>0.29512382399696069</v>
      </c>
      <c r="AD30" s="6">
        <v>1.9045074139199496</v>
      </c>
      <c r="AE30" s="6">
        <v>-0.10832058079441886</v>
      </c>
      <c r="AH30" s="10" t="s">
        <v>70</v>
      </c>
      <c r="AI30" s="10">
        <v>0.20349338134882961</v>
      </c>
      <c r="AJ30" s="10">
        <v>3.9883129603993733E-2</v>
      </c>
      <c r="AK30" s="10">
        <v>5.0091072302997836E-2</v>
      </c>
      <c r="AL30" s="10">
        <v>0.21762282778395015</v>
      </c>
      <c r="AM30" s="10">
        <v>0.37341206778587294</v>
      </c>
      <c r="AN30" s="10">
        <v>0.57622193843131919</v>
      </c>
      <c r="AO30" s="10">
        <v>-0.17594443073667718</v>
      </c>
      <c r="AP30" s="10">
        <v>6.7796563620668396E-2</v>
      </c>
      <c r="AQ30" s="10">
        <v>0.71272685526489743</v>
      </c>
      <c r="AR30" s="10">
        <v>0.93431160564749183</v>
      </c>
      <c r="AS30" s="10">
        <v>0.65785316724875476</v>
      </c>
      <c r="AT30" s="10">
        <v>0.86495796069038056</v>
      </c>
      <c r="AU30" s="10">
        <v>1</v>
      </c>
    </row>
    <row r="31" spans="1:47" x14ac:dyDescent="0.35">
      <c r="T31">
        <v>1.3663096223081928E-2</v>
      </c>
      <c r="U31">
        <v>2.7847352271019865E-2</v>
      </c>
      <c r="V31">
        <v>-4.1639328154796762E-2</v>
      </c>
      <c r="W31">
        <v>-9.496556085627772E-2</v>
      </c>
      <c r="X31">
        <v>-0.31655205304496781</v>
      </c>
      <c r="Z31" s="6"/>
      <c r="AA31" s="6">
        <v>2.9195314232717262E-3</v>
      </c>
      <c r="AB31" s="6">
        <v>5.3395839403964196E-2</v>
      </c>
      <c r="AC31" s="6">
        <v>-0.14755642040428207</v>
      </c>
      <c r="AD31" s="6">
        <v>-0.76197053713678797</v>
      </c>
      <c r="AE31" s="6">
        <v>-0.35084761707978684</v>
      </c>
    </row>
    <row r="32" spans="1:47" x14ac:dyDescent="0.35">
      <c r="T32">
        <v>-4.2640362498748141E-3</v>
      </c>
      <c r="U32">
        <v>-2.3838126638204948E-2</v>
      </c>
      <c r="V32">
        <v>0.78216197528906006</v>
      </c>
      <c r="W32">
        <v>0.75225867573448357</v>
      </c>
      <c r="X32">
        <v>5.229381616079058</v>
      </c>
      <c r="Z32" s="6"/>
      <c r="AA32" s="6">
        <v>-4.0323393616814585E-5</v>
      </c>
      <c r="AB32" s="6">
        <v>1.6804110834512054E-2</v>
      </c>
      <c r="AC32" s="6">
        <v>0.19304773449495904</v>
      </c>
      <c r="AD32" s="6">
        <v>3.1042513090836579</v>
      </c>
      <c r="AE32" s="6">
        <v>1.746912897511669</v>
      </c>
    </row>
    <row r="33" spans="20:31" x14ac:dyDescent="0.35">
      <c r="T33">
        <v>1.1505341631693922E-2</v>
      </c>
      <c r="U33">
        <v>5.8700597259107257E-2</v>
      </c>
      <c r="V33">
        <v>0.44409242450566699</v>
      </c>
      <c r="W33">
        <v>3.0364682919360328</v>
      </c>
      <c r="X33">
        <v>-0.77149465155148078</v>
      </c>
      <c r="Z33" s="6"/>
      <c r="AA33" s="6">
        <v>3.7280096368609739E-2</v>
      </c>
      <c r="AB33" s="6">
        <v>4.5430619636360747E-2</v>
      </c>
      <c r="AC33" s="6">
        <v>0.22472389549528415</v>
      </c>
      <c r="AD33" s="6">
        <v>6.4048652062754217</v>
      </c>
      <c r="AE33" s="6">
        <v>1.2069629459698565</v>
      </c>
    </row>
    <row r="34" spans="20:31" x14ac:dyDescent="0.35">
      <c r="T34">
        <v>-5.4060915600755433E-3</v>
      </c>
      <c r="U34">
        <v>-9.0680016846352851E-3</v>
      </c>
      <c r="V34">
        <v>1.4199142688212874E-2</v>
      </c>
      <c r="W34">
        <v>-0.45525304089374086</v>
      </c>
      <c r="X34">
        <v>2.2446438536021938</v>
      </c>
      <c r="Z34" s="6"/>
      <c r="AA34" s="6">
        <v>4.5304302203567737E-2</v>
      </c>
      <c r="AB34" s="6">
        <v>9.1325860470973907E-2</v>
      </c>
      <c r="AC34" s="6">
        <v>0.11266772211970366</v>
      </c>
      <c r="AD34" s="6">
        <v>-0.7235341365461847</v>
      </c>
      <c r="AE34" s="6">
        <v>-0.41519150755028567</v>
      </c>
    </row>
    <row r="35" spans="20:31" x14ac:dyDescent="0.35">
      <c r="T35">
        <v>1.6180984213581384E-2</v>
      </c>
      <c r="U35">
        <v>2.1357000687759475E-2</v>
      </c>
      <c r="V35">
        <v>4.757960324397466</v>
      </c>
      <c r="W35">
        <v>2.0829517142857141</v>
      </c>
      <c r="X35">
        <v>0.41533344651059356</v>
      </c>
      <c r="Z35" s="6"/>
      <c r="AA35" s="6">
        <v>-1.1645744657865831E-2</v>
      </c>
      <c r="AB35" s="6">
        <v>-2.1026870010403709E-2</v>
      </c>
      <c r="AC35" s="6">
        <v>-0.2768215881684043</v>
      </c>
      <c r="AD35" s="6">
        <v>-0.32369020222227896</v>
      </c>
      <c r="AE35" s="6">
        <v>-0.20489100509145775</v>
      </c>
    </row>
    <row r="36" spans="20:31" x14ac:dyDescent="0.35">
      <c r="T36">
        <v>1.6309942895920804E-2</v>
      </c>
      <c r="U36">
        <v>2.4256373790769947E-2</v>
      </c>
      <c r="V36">
        <v>-0.82235664626729443</v>
      </c>
      <c r="W36">
        <v>0.35511257355720427</v>
      </c>
      <c r="X36">
        <v>-0.76021558903506725</v>
      </c>
      <c r="Z36" s="6"/>
      <c r="AA36" s="6">
        <v>-1.1828255439075841E-2</v>
      </c>
      <c r="AB36" s="6">
        <v>-4.7678193308121397E-2</v>
      </c>
      <c r="AC36" s="6">
        <v>6.1480821783059136E-2</v>
      </c>
      <c r="AD36" s="6">
        <v>0.23639129911054568</v>
      </c>
      <c r="AE36" s="6">
        <v>0.13703733483423108</v>
      </c>
    </row>
    <row r="37" spans="20:31" x14ac:dyDescent="0.35">
      <c r="T37">
        <v>1.9441441795562175E-2</v>
      </c>
      <c r="U37">
        <v>1.2172518192850479E-2</v>
      </c>
      <c r="V37">
        <v>-0.51840533779992359</v>
      </c>
      <c r="W37">
        <v>-0.91338981753790804</v>
      </c>
      <c r="X37">
        <v>1.4903676393977383E-2</v>
      </c>
      <c r="Z37" s="6"/>
      <c r="AA37" s="6">
        <v>2.7704270825303912E-3</v>
      </c>
      <c r="AB37" s="6">
        <v>-1.5921117042355326E-2</v>
      </c>
      <c r="AC37" s="6">
        <v>0.3482730267059142</v>
      </c>
      <c r="AD37" s="6">
        <v>1.794942042180153</v>
      </c>
      <c r="AE37" s="6">
        <v>1.022495663486557</v>
      </c>
    </row>
    <row r="38" spans="20:31" x14ac:dyDescent="0.35">
      <c r="T38">
        <v>9.4435075885328512E-3</v>
      </c>
      <c r="U38">
        <v>3.5881754199761584E-2</v>
      </c>
      <c r="V38">
        <v>-0.10173342354531467</v>
      </c>
      <c r="W38">
        <v>4.4775722702472542E-3</v>
      </c>
      <c r="X38">
        <v>-4.2861030375326292E-3</v>
      </c>
    </row>
    <row r="39" spans="20:31" x14ac:dyDescent="0.35">
      <c r="T39">
        <v>1.0987379957157595E-2</v>
      </c>
      <c r="U39">
        <v>4.9585177041653994E-2</v>
      </c>
      <c r="V39">
        <v>1.984623586255041</v>
      </c>
      <c r="W39">
        <v>1.2560902005262506</v>
      </c>
      <c r="X39">
        <v>1.1343910348331732</v>
      </c>
    </row>
    <row r="41" spans="20:31" x14ac:dyDescent="0.35">
      <c r="T41" t="s">
        <v>32</v>
      </c>
      <c r="AD41" t="s">
        <v>32</v>
      </c>
    </row>
    <row r="42" spans="20:31" ht="15" thickBot="1" x14ac:dyDescent="0.4"/>
    <row r="43" spans="20:31" x14ac:dyDescent="0.35">
      <c r="T43" s="11" t="s">
        <v>33</v>
      </c>
      <c r="U43" s="11"/>
      <c r="AD43" s="11" t="s">
        <v>33</v>
      </c>
      <c r="AE43" s="11"/>
    </row>
    <row r="44" spans="20:31" x14ac:dyDescent="0.35">
      <c r="T44" t="s">
        <v>34</v>
      </c>
      <c r="U44">
        <v>0.84468472223605517</v>
      </c>
      <c r="AD44" t="s">
        <v>34</v>
      </c>
      <c r="AE44">
        <v>0.84471868864486965</v>
      </c>
    </row>
    <row r="45" spans="20:31" x14ac:dyDescent="0.35">
      <c r="T45" t="s">
        <v>35</v>
      </c>
      <c r="U45">
        <v>0.71349227997900166</v>
      </c>
      <c r="AD45" t="s">
        <v>35</v>
      </c>
      <c r="AE45">
        <v>0.71354966294590816</v>
      </c>
    </row>
    <row r="46" spans="20:31" x14ac:dyDescent="0.35">
      <c r="T46" t="s">
        <v>36</v>
      </c>
      <c r="U46">
        <v>0.42698455995800338</v>
      </c>
      <c r="AD46" t="s">
        <v>36</v>
      </c>
      <c r="AE46">
        <v>0.23613243452242175</v>
      </c>
    </row>
    <row r="47" spans="20:31" x14ac:dyDescent="0.35">
      <c r="T47" t="s">
        <v>37</v>
      </c>
      <c r="U47">
        <v>2.8895507651065873E-3</v>
      </c>
      <c r="AD47" t="s">
        <v>37</v>
      </c>
      <c r="AE47">
        <v>4.4461878534090829E-3</v>
      </c>
    </row>
    <row r="48" spans="20:31" ht="15" thickBot="1" x14ac:dyDescent="0.4">
      <c r="T48" s="10" t="s">
        <v>38</v>
      </c>
      <c r="U48" s="10">
        <v>11</v>
      </c>
      <c r="AD48" s="10" t="s">
        <v>38</v>
      </c>
      <c r="AE48" s="10">
        <v>9</v>
      </c>
    </row>
    <row r="50" spans="20:38" ht="15" thickBot="1" x14ac:dyDescent="0.4">
      <c r="T50" t="s">
        <v>39</v>
      </c>
      <c r="AD50" t="s">
        <v>39</v>
      </c>
    </row>
    <row r="51" spans="20:38" x14ac:dyDescent="0.35">
      <c r="T51" s="9"/>
      <c r="U51" s="9" t="s">
        <v>44</v>
      </c>
      <c r="V51" s="9" t="s">
        <v>45</v>
      </c>
      <c r="W51" s="9" t="s">
        <v>46</v>
      </c>
      <c r="X51" s="9" t="s">
        <v>47</v>
      </c>
      <c r="Y51" s="9" t="s">
        <v>48</v>
      </c>
      <c r="AD51" s="9"/>
      <c r="AE51" s="9" t="s">
        <v>44</v>
      </c>
      <c r="AF51" s="9" t="s">
        <v>45</v>
      </c>
      <c r="AG51" s="9" t="s">
        <v>46</v>
      </c>
      <c r="AH51" s="9" t="s">
        <v>47</v>
      </c>
      <c r="AI51" s="9" t="s">
        <v>48</v>
      </c>
    </row>
    <row r="52" spans="20:38" x14ac:dyDescent="0.35">
      <c r="T52" t="s">
        <v>40</v>
      </c>
      <c r="U52">
        <v>5</v>
      </c>
      <c r="V52">
        <v>1.0396415107131242E-4</v>
      </c>
      <c r="W52">
        <v>2.0792830214262484E-5</v>
      </c>
      <c r="X52">
        <v>2.4903073464362824</v>
      </c>
      <c r="Y52">
        <v>0.1696788680054048</v>
      </c>
      <c r="AD52" t="s">
        <v>40</v>
      </c>
      <c r="AE52">
        <v>5</v>
      </c>
      <c r="AF52">
        <v>1.4773103422613699E-4</v>
      </c>
      <c r="AG52">
        <v>2.95462068452274E-5</v>
      </c>
      <c r="AH52">
        <v>1.4946039239140396</v>
      </c>
      <c r="AI52">
        <v>0.39348585132584396</v>
      </c>
    </row>
    <row r="53" spans="20:38" x14ac:dyDescent="0.35">
      <c r="T53" t="s">
        <v>41</v>
      </c>
      <c r="U53">
        <v>5</v>
      </c>
      <c r="V53">
        <v>4.174751812064033E-5</v>
      </c>
      <c r="W53">
        <v>8.3495036241280653E-6</v>
      </c>
      <c r="AD53" t="s">
        <v>41</v>
      </c>
      <c r="AE53">
        <v>3</v>
      </c>
      <c r="AF53">
        <v>5.9305759283407417E-5</v>
      </c>
      <c r="AG53">
        <v>1.9768586427802471E-5</v>
      </c>
    </row>
    <row r="54" spans="20:38" ht="15" thickBot="1" x14ac:dyDescent="0.4">
      <c r="T54" s="10" t="s">
        <v>42</v>
      </c>
      <c r="U54" s="10">
        <v>10</v>
      </c>
      <c r="V54" s="10">
        <v>1.4571166919195275E-4</v>
      </c>
      <c r="W54" s="10"/>
      <c r="X54" s="10"/>
      <c r="Y54" s="10"/>
      <c r="AD54" s="10" t="s">
        <v>42</v>
      </c>
      <c r="AE54" s="10">
        <v>8</v>
      </c>
      <c r="AF54" s="10">
        <v>2.0703679350954441E-4</v>
      </c>
      <c r="AG54" s="10"/>
      <c r="AH54" s="10"/>
      <c r="AI54" s="10"/>
    </row>
    <row r="55" spans="20:38" ht="15" thickBot="1" x14ac:dyDescent="0.4"/>
    <row r="56" spans="20:38" x14ac:dyDescent="0.35">
      <c r="T56" s="9"/>
      <c r="U56" s="9" t="s">
        <v>49</v>
      </c>
      <c r="V56" s="9" t="s">
        <v>37</v>
      </c>
      <c r="W56" s="9" t="s">
        <v>50</v>
      </c>
      <c r="X56" s="9" t="s">
        <v>51</v>
      </c>
      <c r="Y56" s="9" t="s">
        <v>52</v>
      </c>
      <c r="Z56" s="9" t="s">
        <v>53</v>
      </c>
      <c r="AA56" s="9" t="s">
        <v>54</v>
      </c>
      <c r="AB56" s="9" t="s">
        <v>55</v>
      </c>
      <c r="AD56" s="9"/>
      <c r="AE56" s="9" t="s">
        <v>49</v>
      </c>
      <c r="AF56" s="9" t="s">
        <v>37</v>
      </c>
      <c r="AG56" s="9" t="s">
        <v>50</v>
      </c>
      <c r="AH56" s="9" t="s">
        <v>51</v>
      </c>
      <c r="AI56" s="9" t="s">
        <v>52</v>
      </c>
      <c r="AJ56" s="9" t="s">
        <v>53</v>
      </c>
      <c r="AK56" s="9" t="s">
        <v>54</v>
      </c>
      <c r="AL56" s="9" t="s">
        <v>55</v>
      </c>
    </row>
    <row r="57" spans="20:38" x14ac:dyDescent="0.35">
      <c r="T57" t="s">
        <v>43</v>
      </c>
      <c r="U57">
        <v>-2.6273157648300273E-3</v>
      </c>
      <c r="V57">
        <v>1.5814881691083782E-3</v>
      </c>
      <c r="W57">
        <v>-1.6612933413920337</v>
      </c>
      <c r="X57">
        <v>0.15754539971936626</v>
      </c>
      <c r="Y57">
        <v>-6.692660525613757E-3</v>
      </c>
      <c r="Z57">
        <v>1.4380289959537024E-3</v>
      </c>
      <c r="AA57">
        <v>-6.692660525613757E-3</v>
      </c>
      <c r="AB57">
        <v>1.4380289959537024E-3</v>
      </c>
      <c r="AD57" t="s">
        <v>43</v>
      </c>
      <c r="AE57">
        <v>5.7964872019847572E-4</v>
      </c>
      <c r="AF57">
        <v>1.8242718247104884E-3</v>
      </c>
      <c r="AG57">
        <v>0.31774251640950812</v>
      </c>
      <c r="AH57">
        <v>0.77151241299975704</v>
      </c>
      <c r="AI57">
        <v>-5.2259984081845885E-3</v>
      </c>
      <c r="AJ57">
        <v>6.3852958485815401E-3</v>
      </c>
      <c r="AK57">
        <v>-5.2259984081845885E-3</v>
      </c>
      <c r="AL57">
        <v>6.3852958485815401E-3</v>
      </c>
    </row>
    <row r="58" spans="20:38" x14ac:dyDescent="0.35">
      <c r="T58" t="s">
        <v>59</v>
      </c>
      <c r="U58">
        <v>9.7987459579311084E-2</v>
      </c>
      <c r="V58">
        <v>0.18070134840884361</v>
      </c>
      <c r="W58">
        <v>0.54226191692610259</v>
      </c>
      <c r="X58">
        <v>0.61092226274092098</v>
      </c>
      <c r="Y58">
        <v>-0.36652014431545143</v>
      </c>
      <c r="Z58">
        <v>0.56249506347407363</v>
      </c>
      <c r="AA58">
        <v>-0.36652014431545143</v>
      </c>
      <c r="AB58">
        <v>0.56249506347407363</v>
      </c>
      <c r="AD58" t="s">
        <v>59</v>
      </c>
      <c r="AE58">
        <v>0.20558259406632493</v>
      </c>
      <c r="AF58">
        <v>0.1743898966370406</v>
      </c>
      <c r="AG58">
        <v>1.1788675722092203</v>
      </c>
      <c r="AH58">
        <v>0.32343568539326706</v>
      </c>
      <c r="AI58">
        <v>-0.34940388816503287</v>
      </c>
      <c r="AJ58">
        <v>0.76056907629768278</v>
      </c>
      <c r="AK58">
        <v>-0.34940388816503287</v>
      </c>
      <c r="AL58">
        <v>0.76056907629768278</v>
      </c>
    </row>
    <row r="59" spans="20:38" x14ac:dyDescent="0.35">
      <c r="T59" t="s">
        <v>60</v>
      </c>
      <c r="U59">
        <v>7.2460755207927399E-2</v>
      </c>
      <c r="V59">
        <v>5.3794228311536359E-2</v>
      </c>
      <c r="W59">
        <v>1.3469986926532032</v>
      </c>
      <c r="X59">
        <v>0.23580731094267887</v>
      </c>
      <c r="Y59">
        <v>-6.5821710951780757E-2</v>
      </c>
      <c r="Z59">
        <v>0.21074322136763557</v>
      </c>
      <c r="AA59">
        <v>-6.5821710951780757E-2</v>
      </c>
      <c r="AB59">
        <v>0.21074322136763557</v>
      </c>
      <c r="AD59" t="s">
        <v>60</v>
      </c>
      <c r="AE59">
        <v>-3.7639843891120336E-2</v>
      </c>
      <c r="AF59">
        <v>6.8261221266659594E-2</v>
      </c>
      <c r="AG59">
        <v>-0.55140888476169903</v>
      </c>
      <c r="AH59">
        <v>0.61976566169269831</v>
      </c>
      <c r="AI59">
        <v>-0.25487751530535491</v>
      </c>
      <c r="AJ59">
        <v>0.17959782752311426</v>
      </c>
      <c r="AK59">
        <v>-0.25487751530535491</v>
      </c>
      <c r="AL59">
        <v>0.17959782752311426</v>
      </c>
    </row>
    <row r="60" spans="20:38" x14ac:dyDescent="0.35">
      <c r="T60" t="s">
        <v>63</v>
      </c>
      <c r="U60">
        <v>-5.566229040333613E-4</v>
      </c>
      <c r="V60">
        <v>8.383752226517765E-4</v>
      </c>
      <c r="W60">
        <v>-0.66393052775673156</v>
      </c>
      <c r="X60">
        <v>0.53611982744885378</v>
      </c>
      <c r="Y60">
        <v>-2.7117350228295692E-3</v>
      </c>
      <c r="Z60">
        <v>1.5984892147628466E-3</v>
      </c>
      <c r="AA60">
        <v>-2.7117350228295692E-3</v>
      </c>
      <c r="AB60">
        <v>1.5984892147628466E-3</v>
      </c>
      <c r="AD60" t="s">
        <v>62</v>
      </c>
      <c r="AE60">
        <v>6.0432884320464316E-3</v>
      </c>
      <c r="AF60">
        <v>7.6030899256527848E-3</v>
      </c>
      <c r="AG60">
        <v>0.79484637050739182</v>
      </c>
      <c r="AH60">
        <v>0.48477815308477562</v>
      </c>
      <c r="AI60">
        <v>-1.8153137010587066E-2</v>
      </c>
      <c r="AJ60">
        <v>3.0239713874679927E-2</v>
      </c>
      <c r="AK60">
        <v>-1.8153137010587066E-2</v>
      </c>
      <c r="AL60">
        <v>3.0239713874679927E-2</v>
      </c>
    </row>
    <row r="61" spans="20:38" x14ac:dyDescent="0.35">
      <c r="T61" t="s">
        <v>66</v>
      </c>
      <c r="U61">
        <v>5.4972081020394589E-4</v>
      </c>
      <c r="V61">
        <v>1.2719994712004586E-3</v>
      </c>
      <c r="W61">
        <v>0.43217062793677335</v>
      </c>
      <c r="X61">
        <v>0.68362060218519849</v>
      </c>
      <c r="Y61">
        <v>-2.720057925402951E-3</v>
      </c>
      <c r="Z61">
        <v>3.8194995458108432E-3</v>
      </c>
      <c r="AA61">
        <v>-2.720057925402951E-3</v>
      </c>
      <c r="AB61">
        <v>3.8194995458108432E-3</v>
      </c>
      <c r="AD61" t="s">
        <v>63</v>
      </c>
      <c r="AE61">
        <v>1.2554319416268532E-4</v>
      </c>
      <c r="AF61">
        <v>1.3651060669737009E-3</v>
      </c>
      <c r="AG61">
        <v>9.1965889830818492E-2</v>
      </c>
      <c r="AH61">
        <v>0.93252213766421554</v>
      </c>
      <c r="AI61">
        <v>-4.2188335649981446E-3</v>
      </c>
      <c r="AJ61">
        <v>4.4699199533235158E-3</v>
      </c>
      <c r="AK61">
        <v>-4.2188335649981446E-3</v>
      </c>
      <c r="AL61">
        <v>4.4699199533235158E-3</v>
      </c>
    </row>
    <row r="62" spans="20:38" ht="15" thickBot="1" x14ac:dyDescent="0.4">
      <c r="T62" s="10" t="s">
        <v>70</v>
      </c>
      <c r="U62" s="10">
        <v>1.2795261773286353E-3</v>
      </c>
      <c r="V62" s="10">
        <v>6.4331517480532016E-4</v>
      </c>
      <c r="W62" s="10">
        <v>1.9889569334593189</v>
      </c>
      <c r="X62" s="10">
        <v>0.10338770562983389</v>
      </c>
      <c r="Y62" s="10">
        <v>-3.7416812561512141E-4</v>
      </c>
      <c r="Z62" s="10">
        <v>2.933220480272392E-3</v>
      </c>
      <c r="AA62" s="10">
        <v>-3.7416812561512141E-4</v>
      </c>
      <c r="AB62" s="10">
        <v>2.933220480272392E-3</v>
      </c>
      <c r="AD62" s="10" t="s">
        <v>69</v>
      </c>
      <c r="AE62" s="10">
        <v>3.1498369503640426E-4</v>
      </c>
      <c r="AF62" s="10">
        <v>3.842768019092445E-3</v>
      </c>
      <c r="AG62" s="10">
        <v>8.1967918300411655E-2</v>
      </c>
      <c r="AH62" s="10">
        <v>0.93983474056416783</v>
      </c>
      <c r="AI62" s="10">
        <v>-1.1914419189386745E-2</v>
      </c>
      <c r="AJ62" s="10">
        <v>1.2544386579459554E-2</v>
      </c>
      <c r="AK62" s="10">
        <v>-1.1914419189386745E-2</v>
      </c>
      <c r="AL62" s="10">
        <v>1.2544386579459554E-2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21AD-3F4D-4281-AA67-039CA621873D}">
  <dimension ref="A2:BI23"/>
  <sheetViews>
    <sheetView topLeftCell="AQ1" zoomScale="96" workbookViewId="0">
      <selection activeCell="AS2" sqref="AS2:AY22"/>
    </sheetView>
  </sheetViews>
  <sheetFormatPr defaultRowHeight="14.5" x14ac:dyDescent="0.35"/>
  <cols>
    <col min="1" max="1" width="10.7265625" bestFit="1" customWidth="1"/>
    <col min="14" max="14" width="12.7265625" bestFit="1" customWidth="1"/>
    <col min="35" max="35" width="13.7265625" bestFit="1" customWidth="1"/>
    <col min="37" max="37" width="13" customWidth="1"/>
    <col min="38" max="38" width="13.1796875" customWidth="1"/>
    <col min="39" max="39" width="13.54296875" customWidth="1"/>
    <col min="40" max="40" width="12.453125" customWidth="1"/>
    <col min="41" max="41" width="14.453125" customWidth="1"/>
    <col min="42" max="42" width="14.36328125" customWidth="1"/>
    <col min="43" max="43" width="13.90625" customWidth="1"/>
    <col min="45" max="45" width="8.7265625" customWidth="1"/>
    <col min="46" max="46" width="11.6328125" customWidth="1"/>
    <col min="47" max="56" width="8.81640625" bestFit="1" customWidth="1"/>
    <col min="57" max="57" width="12" bestFit="1" customWidth="1"/>
    <col min="58" max="61" width="8.81640625" bestFit="1" customWidth="1"/>
  </cols>
  <sheetData>
    <row r="2" spans="1:61" ht="87" x14ac:dyDescent="0.35">
      <c r="A2" t="s">
        <v>13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15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15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11</v>
      </c>
      <c r="AI2" t="s">
        <v>12</v>
      </c>
      <c r="AK2" s="14" t="str">
        <f>IFERROR(IF(0=LEN([2]ReferenceData!$A$4),"",[2]ReferenceData!$A$4),"")</f>
        <v xml:space="preserve">    CLO Deals Issued (# deals)*</v>
      </c>
      <c r="AL2" s="14" t="str">
        <f>IFERROR(IF(0=LEN([2]ReferenceData!$A$8),"",[2]ReferenceData!$A$8),"")</f>
        <v xml:space="preserve">        Refinancings (# deals)</v>
      </c>
      <c r="AM2" s="14" t="str">
        <f>IFERROR(IF(0=LEN([2]ReferenceData!$A$10),"",[2]ReferenceData!$A$10),"")</f>
        <v xml:space="preserve">    CLO Notes Issued (USD bn)*</v>
      </c>
      <c r="AN2" s="14" t="str">
        <f>IFERROR(IF(0=LEN([2]ReferenceData!$A$15),"",[2]ReferenceData!$A$15),"")</f>
        <v xml:space="preserve">    CLO Collateral Bought (USD bn)**+</v>
      </c>
      <c r="AO2" s="14" t="str">
        <f>IFERROR(IF(0=LEN([2]ReferenceData!$A$19),"",[2]ReferenceData!$A$19),"")</f>
        <v xml:space="preserve">    Leveraged Loans Originated (USD bn)</v>
      </c>
      <c r="AP2" s="14" t="str">
        <f>IFERROR(IF(0=LEN([2]ReferenceData!$A$23),"",[2]ReferenceData!$A$23),"")</f>
        <v xml:space="preserve">        Repriced Loans (USD bn)</v>
      </c>
      <c r="AQ2" s="14" t="s">
        <v>71</v>
      </c>
      <c r="AS2" s="14" t="str">
        <f>IFERROR(IF(0=LEN([2]ReferenceData!$A$4),"",[2]ReferenceData!$A$4),"")</f>
        <v xml:space="preserve">    CLO Deals Issued (# deals)*</v>
      </c>
      <c r="AT2" s="14" t="str">
        <f>IFERROR(IF(0=LEN([2]ReferenceData!$A$8),"",[2]ReferenceData!$A$8),"")</f>
        <v xml:space="preserve">        Refinancings (# deals)</v>
      </c>
      <c r="AU2" s="14" t="str">
        <f>IFERROR(IF(0=LEN([2]ReferenceData!$A$10),"",[2]ReferenceData!$A$10),"")</f>
        <v xml:space="preserve">    CLO Notes Issued (USD bn)*</v>
      </c>
      <c r="AV2" s="14" t="str">
        <f>IFERROR(IF(0=LEN([2]ReferenceData!$A$15),"",[2]ReferenceData!$A$15),"")</f>
        <v xml:space="preserve">    CLO Collateral Bought (USD bn)**+</v>
      </c>
      <c r="AW2" s="14" t="str">
        <f>IFERROR(IF(0=LEN([2]ReferenceData!$A$19),"",[2]ReferenceData!$A$19),"")</f>
        <v xml:space="preserve">    Leveraged Loans Originated (USD bn)</v>
      </c>
      <c r="AX2" s="14" t="str">
        <f>IFERROR(IF(0=LEN([2]ReferenceData!$A$23),"",[2]ReferenceData!$A$23),"")</f>
        <v xml:space="preserve">        Repriced Loans (USD bn)</v>
      </c>
      <c r="AY2" s="14" t="s">
        <v>71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11</v>
      </c>
      <c r="BI2" t="s">
        <v>12</v>
      </c>
    </row>
    <row r="3" spans="1:61" x14ac:dyDescent="0.35">
      <c r="A3" s="7">
        <v>45747</v>
      </c>
      <c r="B3">
        <v>58.862099999999998</v>
      </c>
      <c r="C3">
        <v>61.698700000000002</v>
      </c>
      <c r="D3">
        <v>28.2134</v>
      </c>
      <c r="E3">
        <v>32.220500000000001</v>
      </c>
      <c r="F3">
        <v>25.363800000000001</v>
      </c>
      <c r="G3">
        <v>35.082000000000001</v>
      </c>
      <c r="H3">
        <v>29.597999999999999</v>
      </c>
      <c r="I3">
        <v>60.447400000000002</v>
      </c>
      <c r="J3">
        <v>60.665199999999999</v>
      </c>
      <c r="K3">
        <v>56.393687999999997</v>
      </c>
      <c r="L3">
        <v>3.9496000000000002</v>
      </c>
      <c r="N3" s="8">
        <f>B3/B4-1</f>
        <v>-1.0193212339859592E-5</v>
      </c>
      <c r="O3" s="8">
        <f t="shared" ref="O3:W18" si="0">C3/C4-1</f>
        <v>-1.1817709404144949E-3</v>
      </c>
      <c r="P3" s="8">
        <f t="shared" si="0"/>
        <v>1.0182829691287587E-3</v>
      </c>
      <c r="Q3" s="8">
        <f t="shared" si="0"/>
        <v>-1.3514216870420981E-2</v>
      </c>
      <c r="R3" s="8">
        <f t="shared" si="0"/>
        <v>-4.4236845720566631E-3</v>
      </c>
      <c r="S3" s="8">
        <f t="shared" si="0"/>
        <v>-9.458734506028188E-3</v>
      </c>
      <c r="T3" s="8">
        <f t="shared" si="0"/>
        <v>-1.3765739503623919E-3</v>
      </c>
      <c r="U3" s="8">
        <f t="shared" si="0"/>
        <v>3.7236304900800654E-4</v>
      </c>
      <c r="V3" s="8">
        <f t="shared" si="0"/>
        <v>-8.3642682123481471E-3</v>
      </c>
      <c r="W3" s="8">
        <f t="shared" si="0"/>
        <v>1.0052886507925241E-3</v>
      </c>
      <c r="X3" s="8">
        <f>(1+L3/100)^(1/12)-1</f>
        <v>3.2332139558950423E-3</v>
      </c>
      <c r="Z3" s="8">
        <f>N3-$X3</f>
        <v>-3.2434071682349019E-3</v>
      </c>
      <c r="AA3" s="8">
        <f t="shared" ref="AA3:AI3" si="1">O3-$X3</f>
        <v>-4.4149848963095373E-3</v>
      </c>
      <c r="AB3" s="8">
        <f t="shared" si="1"/>
        <v>-2.2149309867662836E-3</v>
      </c>
      <c r="AC3" s="8">
        <f t="shared" si="1"/>
        <v>-1.6747430826316023E-2</v>
      </c>
      <c r="AD3" s="8">
        <f t="shared" si="1"/>
        <v>-7.6568985279517054E-3</v>
      </c>
      <c r="AE3" s="8">
        <f t="shared" si="1"/>
        <v>-1.269194846192323E-2</v>
      </c>
      <c r="AF3" s="8">
        <f t="shared" si="1"/>
        <v>-4.6097879062574343E-3</v>
      </c>
      <c r="AG3" s="8">
        <f t="shared" si="1"/>
        <v>-2.8608509068870358E-3</v>
      </c>
      <c r="AH3" s="8">
        <f t="shared" si="1"/>
        <v>-1.1597482168243189E-2</v>
      </c>
      <c r="AI3" s="8">
        <f t="shared" si="1"/>
        <v>-2.2279253051025183E-3</v>
      </c>
      <c r="AK3">
        <f>IFERROR(IF(0=LEN([2]ReferenceData!$G$4),"",[2]ReferenceData!$G$4),"")</f>
        <v>85</v>
      </c>
      <c r="AL3">
        <f>IFERROR(IF(0=LEN([2]ReferenceData!$G$8),"",[2]ReferenceData!$G$8),"")</f>
        <v>23</v>
      </c>
      <c r="AM3">
        <f>IFERROR(IF(0=LEN([2]ReferenceData!$G$10),"",[2]ReferenceData!$G$10),"")</f>
        <v>50.721789999999999</v>
      </c>
      <c r="AO3">
        <f>IFERROR(IF(0=LEN([2]ReferenceData!$G$19),"",[2]ReferenceData!$G$19),"")</f>
        <v>35.186</v>
      </c>
      <c r="AP3">
        <f>IFERROR(IF(0=LEN([2]ReferenceData!$G$23),"",[2]ReferenceData!$G$23),"")</f>
        <v>21.937000000000001</v>
      </c>
      <c r="AQ3">
        <f>IFERROR(IF(0=LEN([2]ReferenceData!$G$25),"",[2]ReferenceData!$G$25),"")</f>
        <v>27.49</v>
      </c>
      <c r="AS3" s="6">
        <f>AK3/AK4-1</f>
        <v>-4.49438202247191E-2</v>
      </c>
      <c r="AT3" s="6">
        <f t="shared" ref="AT3:AY3" si="2">AL3/AL4-1</f>
        <v>-0.39473684210526316</v>
      </c>
      <c r="AU3" s="6">
        <f t="shared" si="2"/>
        <v>-0.10448817090395479</v>
      </c>
      <c r="AV3" s="6">
        <f t="shared" si="2"/>
        <v>-1</v>
      </c>
      <c r="AW3" s="6">
        <f t="shared" si="2"/>
        <v>-0.12607421389896178</v>
      </c>
      <c r="AX3" s="6">
        <f t="shared" si="2"/>
        <v>-0.60763727419066349</v>
      </c>
      <c r="AY3" s="6">
        <f t="shared" si="2"/>
        <v>0.38541010457351632</v>
      </c>
      <c r="AZ3">
        <v>-3.2434071682349019E-3</v>
      </c>
      <c r="BA3">
        <v>-4.4149848963095373E-3</v>
      </c>
      <c r="BB3">
        <v>-2.2149309867662836E-3</v>
      </c>
      <c r="BC3">
        <v>-1.6747430826316023E-2</v>
      </c>
      <c r="BD3">
        <v>-7.6568985279517054E-3</v>
      </c>
      <c r="BE3">
        <v>-1.269194846192323E-2</v>
      </c>
      <c r="BF3">
        <v>-4.6097879062574343E-3</v>
      </c>
      <c r="BG3">
        <v>-2.8608509068870358E-3</v>
      </c>
      <c r="BH3">
        <v>-1.1597482168243189E-2</v>
      </c>
      <c r="BI3">
        <v>-2.2279253051025183E-3</v>
      </c>
    </row>
    <row r="4" spans="1:61" x14ac:dyDescent="0.35">
      <c r="A4" s="7">
        <v>45716</v>
      </c>
      <c r="B4">
        <v>58.862699999999997</v>
      </c>
      <c r="C4">
        <v>61.771700000000003</v>
      </c>
      <c r="D4">
        <v>28.184699999999999</v>
      </c>
      <c r="E4">
        <v>32.661900000000003</v>
      </c>
      <c r="F4">
        <v>25.476500000000001</v>
      </c>
      <c r="G4">
        <v>35.417000000000002</v>
      </c>
      <c r="H4">
        <v>29.6388</v>
      </c>
      <c r="I4">
        <v>60.424900000000001</v>
      </c>
      <c r="J4">
        <v>61.176900000000003</v>
      </c>
      <c r="K4">
        <v>56.337052999999997</v>
      </c>
      <c r="L4">
        <v>4.0190999999999999</v>
      </c>
      <c r="N4" s="8">
        <f t="shared" ref="N4:N22" si="3">B4/B5-1</f>
        <v>4.3184051759437292E-3</v>
      </c>
      <c r="O4" s="8">
        <f t="shared" si="0"/>
        <v>4.1745983493430838E-3</v>
      </c>
      <c r="P4" s="8">
        <f t="shared" si="0"/>
        <v>2.2366989310782515E-3</v>
      </c>
      <c r="Q4" s="8">
        <f t="shared" si="0"/>
        <v>3.0013383519000847E-4</v>
      </c>
      <c r="R4" s="8">
        <f t="shared" si="0"/>
        <v>2.8070005528451514E-2</v>
      </c>
      <c r="S4" s="8">
        <f t="shared" si="0"/>
        <v>3.5788465516410906E-3</v>
      </c>
      <c r="T4" s="8">
        <f t="shared" si="0"/>
        <v>4.6608115574566789E-3</v>
      </c>
      <c r="U4" s="8">
        <f t="shared" si="0"/>
        <v>1.4916739731067885E-3</v>
      </c>
      <c r="V4" s="8">
        <f t="shared" si="0"/>
        <v>2.2072023465025126E-4</v>
      </c>
      <c r="W4" s="8">
        <f t="shared" si="0"/>
        <v>2.7668485880085747E-3</v>
      </c>
      <c r="X4" s="8">
        <f t="shared" ref="X4:X22" si="4">(1+L4/100)^(1/12)-1</f>
        <v>3.2890930799707174E-3</v>
      </c>
      <c r="Z4" s="8">
        <f t="shared" ref="Z4:Z22" si="5">N4-$X4</f>
        <v>1.0293120959730118E-3</v>
      </c>
      <c r="AA4" s="8">
        <f t="shared" ref="AA4:AA22" si="6">O4-$X4</f>
        <v>8.855052693723664E-4</v>
      </c>
      <c r="AB4" s="8">
        <f t="shared" ref="AB4:AB22" si="7">P4-$X4</f>
        <v>-1.052394148892466E-3</v>
      </c>
      <c r="AC4" s="8">
        <f t="shared" ref="AC4:AC22" si="8">Q4-$X4</f>
        <v>-2.988959244780709E-3</v>
      </c>
      <c r="AD4" s="8">
        <f t="shared" ref="AD4:AD22" si="9">R4-$X4</f>
        <v>2.4780912448480796E-2</v>
      </c>
      <c r="AE4" s="8">
        <f t="shared" ref="AE4:AE22" si="10">S4-$X4</f>
        <v>2.8975347167037313E-4</v>
      </c>
      <c r="AF4" s="8">
        <f t="shared" ref="AF4:AF22" si="11">T4-$X4</f>
        <v>1.3717184774859614E-3</v>
      </c>
      <c r="AG4" s="8">
        <f t="shared" ref="AG4:AG22" si="12">U4-$X4</f>
        <v>-1.7974191068639289E-3</v>
      </c>
      <c r="AH4" s="8">
        <f t="shared" ref="AH4:AH22" si="13">V4-$X4</f>
        <v>-3.0683728453204662E-3</v>
      </c>
      <c r="AI4" s="8">
        <f t="shared" ref="AI4:AI22" si="14">W4-$X4</f>
        <v>-5.2224449196214273E-4</v>
      </c>
      <c r="AK4">
        <f>IFERROR(IF(0=LEN([2]ReferenceData!$H$4),"",[2]ReferenceData!$H$4),"")</f>
        <v>89</v>
      </c>
      <c r="AL4">
        <f>IFERROR(IF(0=LEN([2]ReferenceData!$H$8),"",[2]ReferenceData!$H$8),"")</f>
        <v>38</v>
      </c>
      <c r="AM4">
        <f>IFERROR(IF(0=LEN([2]ReferenceData!$H$10),"",[2]ReferenceData!$H$10),"")</f>
        <v>56.64</v>
      </c>
      <c r="AN4">
        <f>IFERROR(IF(0=LEN([2]ReferenceData!$H$15),"",[2]ReferenceData!$H$15),"")</f>
        <v>21.62</v>
      </c>
      <c r="AO4">
        <f>IFERROR(IF(0=LEN([2]ReferenceData!$H$19),"",[2]ReferenceData!$H$19),"")</f>
        <v>40.262</v>
      </c>
      <c r="AP4">
        <f>IFERROR(IF(0=LEN([2]ReferenceData!$H$23),"",[2]ReferenceData!$H$23),"")</f>
        <v>55.91</v>
      </c>
      <c r="AQ4">
        <f>IFERROR(IF(0=LEN([2]ReferenceData!$H$25),"",[2]ReferenceData!$H$25),"")</f>
        <v>19.842500000000001</v>
      </c>
      <c r="AS4" s="6">
        <f t="shared" ref="AS4:AS22" si="15">AK4/AK5-1</f>
        <v>0.48333333333333339</v>
      </c>
      <c r="AT4" s="6">
        <f t="shared" ref="AT4:AT22" si="16">AL4/AL5-1</f>
        <v>0.22580645161290325</v>
      </c>
      <c r="AU4" s="6">
        <f t="shared" ref="AU4:AU22" si="17">AM4/AM5-1</f>
        <v>0.39506289605599165</v>
      </c>
      <c r="AV4" s="6">
        <f t="shared" ref="AV4:AV22" si="18">AN4/AN5-1</f>
        <v>-0.25481282360584667</v>
      </c>
      <c r="AW4" s="6">
        <f t="shared" ref="AW4:AW22" si="19">AO4/AO5-1</f>
        <v>0.14765406761302091</v>
      </c>
      <c r="AX4" s="6">
        <f t="shared" ref="AX4:AX22" si="20">AP4/AP5-1</f>
        <v>-0.63049857248598928</v>
      </c>
      <c r="AY4" s="6">
        <f t="shared" ref="AY4:AY22" si="21">AQ4/AQ5-1</f>
        <v>-0.31155020470473938</v>
      </c>
      <c r="AZ4">
        <v>1.0293120959730118E-3</v>
      </c>
      <c r="BA4">
        <v>8.855052693723664E-4</v>
      </c>
      <c r="BB4">
        <v>-1.052394148892466E-3</v>
      </c>
      <c r="BC4">
        <v>-2.988959244780709E-3</v>
      </c>
      <c r="BD4">
        <v>2.4780912448480796E-2</v>
      </c>
      <c r="BE4">
        <v>2.8975347167037313E-4</v>
      </c>
      <c r="BF4">
        <v>1.3717184774859614E-3</v>
      </c>
      <c r="BG4">
        <v>-1.7974191068639289E-3</v>
      </c>
      <c r="BH4">
        <v>-3.0683728453204662E-3</v>
      </c>
      <c r="BI4">
        <v>-5.2224449196214273E-4</v>
      </c>
    </row>
    <row r="5" spans="1:61" x14ac:dyDescent="0.35">
      <c r="A5" s="7">
        <v>45688</v>
      </c>
      <c r="B5">
        <v>58.6096</v>
      </c>
      <c r="C5">
        <v>61.514899999999997</v>
      </c>
      <c r="D5">
        <v>28.1218</v>
      </c>
      <c r="E5">
        <v>32.652099999999997</v>
      </c>
      <c r="F5">
        <v>24.780899999999999</v>
      </c>
      <c r="G5">
        <v>35.290700000000001</v>
      </c>
      <c r="H5">
        <v>29.501300000000001</v>
      </c>
      <c r="I5">
        <v>60.334899999999998</v>
      </c>
      <c r="J5">
        <v>61.163400000000003</v>
      </c>
      <c r="K5">
        <v>56.181607</v>
      </c>
      <c r="L5">
        <v>4.3272000000000004</v>
      </c>
      <c r="N5" s="8">
        <f t="shared" si="3"/>
        <v>4.8278699766834965E-3</v>
      </c>
      <c r="O5" s="8">
        <f t="shared" si="0"/>
        <v>7.3906549892241991E-3</v>
      </c>
      <c r="P5" s="8">
        <f t="shared" si="0"/>
        <v>8.0509871958476253E-3</v>
      </c>
      <c r="Q5" s="8">
        <f t="shared" si="0"/>
        <v>1.038791449542642E-2</v>
      </c>
      <c r="R5" s="8">
        <f t="shared" si="0"/>
        <v>9.5615614636888058E-3</v>
      </c>
      <c r="S5" s="8">
        <f t="shared" si="0"/>
        <v>9.1649461541540855E-3</v>
      </c>
      <c r="T5" s="8">
        <f t="shared" si="0"/>
        <v>4.3747957293822637E-3</v>
      </c>
      <c r="U5" s="8">
        <f t="shared" si="0"/>
        <v>6.5076537080781538E-3</v>
      </c>
      <c r="V5" s="8">
        <f t="shared" si="0"/>
        <v>9.3569915044457996E-3</v>
      </c>
      <c r="W5" s="8">
        <f t="shared" si="0"/>
        <v>6.2499985447583839E-3</v>
      </c>
      <c r="X5" s="8">
        <f t="shared" si="4"/>
        <v>3.5363990403267653E-3</v>
      </c>
      <c r="Z5" s="8">
        <f t="shared" si="5"/>
        <v>1.2914709363567312E-3</v>
      </c>
      <c r="AA5" s="8">
        <f t="shared" si="6"/>
        <v>3.8542559488974337E-3</v>
      </c>
      <c r="AB5" s="8">
        <f t="shared" si="7"/>
        <v>4.51458815552086E-3</v>
      </c>
      <c r="AC5" s="8">
        <f t="shared" si="8"/>
        <v>6.8515154550996549E-3</v>
      </c>
      <c r="AD5" s="8">
        <f t="shared" si="9"/>
        <v>6.0251624233620404E-3</v>
      </c>
      <c r="AE5" s="8">
        <f t="shared" si="10"/>
        <v>5.6285471138273202E-3</v>
      </c>
      <c r="AF5" s="8">
        <f t="shared" si="11"/>
        <v>8.3839668905549836E-4</v>
      </c>
      <c r="AG5" s="8">
        <f t="shared" si="12"/>
        <v>2.9712546677513885E-3</v>
      </c>
      <c r="AH5" s="8">
        <f t="shared" si="13"/>
        <v>5.8205924641190343E-3</v>
      </c>
      <c r="AI5" s="8">
        <f t="shared" si="14"/>
        <v>2.7135995044316186E-3</v>
      </c>
      <c r="AK5">
        <f>IFERROR(IF(0=LEN([2]ReferenceData!$I$4),"",[2]ReferenceData!$I$4),"")</f>
        <v>60</v>
      </c>
      <c r="AL5">
        <f>IFERROR(IF(0=LEN([2]ReferenceData!$I$8),"",[2]ReferenceData!$I$8),"")</f>
        <v>31</v>
      </c>
      <c r="AM5">
        <f>IFERROR(IF(0=LEN([2]ReferenceData!$I$10),"",[2]ReferenceData!$I$10),"")</f>
        <v>40.600320000000004</v>
      </c>
      <c r="AN5">
        <f>IFERROR(IF(0=LEN([2]ReferenceData!$I$15),"",[2]ReferenceData!$I$15),"")</f>
        <v>29.012844940000001</v>
      </c>
      <c r="AO5">
        <f>IFERROR(IF(0=LEN([2]ReferenceData!$I$19),"",[2]ReferenceData!$I$19),"")</f>
        <v>35.082000000000001</v>
      </c>
      <c r="AP5">
        <f>IFERROR(IF(0=LEN([2]ReferenceData!$I$23),"",[2]ReferenceData!$I$23),"")</f>
        <v>151.31200000000001</v>
      </c>
      <c r="AQ5">
        <f>IFERROR(IF(0=LEN([2]ReferenceData!$I$25),"",[2]ReferenceData!$I$25),"")</f>
        <v>28.821999999999999</v>
      </c>
      <c r="AS5" s="6">
        <f t="shared" si="15"/>
        <v>-0.2592592592592593</v>
      </c>
      <c r="AT5" s="6">
        <f t="shared" si="16"/>
        <v>0.63157894736842102</v>
      </c>
      <c r="AU5" s="6">
        <f t="shared" si="17"/>
        <v>-6.3154214907498618E-2</v>
      </c>
      <c r="AV5" s="6">
        <f t="shared" si="18"/>
        <v>0.4009099439884114</v>
      </c>
      <c r="AW5" s="6">
        <f t="shared" si="19"/>
        <v>9.3063130736326549E-2</v>
      </c>
      <c r="AX5" s="6">
        <f t="shared" si="20"/>
        <v>-4.1637277940582584E-2</v>
      </c>
      <c r="AY5" s="6">
        <f t="shared" si="21"/>
        <v>1.1281843018533562</v>
      </c>
      <c r="AZ5">
        <v>1.2914709363567312E-3</v>
      </c>
      <c r="BA5">
        <v>3.8542559488974337E-3</v>
      </c>
      <c r="BB5">
        <v>4.51458815552086E-3</v>
      </c>
      <c r="BC5">
        <v>6.8515154550996549E-3</v>
      </c>
      <c r="BD5">
        <v>6.0251624233620404E-3</v>
      </c>
      <c r="BE5">
        <v>5.6285471138273202E-3</v>
      </c>
      <c r="BF5">
        <v>8.3839668905549836E-4</v>
      </c>
      <c r="BG5">
        <v>2.9712546677513885E-3</v>
      </c>
      <c r="BH5">
        <v>5.8205924641190343E-3</v>
      </c>
      <c r="BI5">
        <v>2.7135995044316186E-3</v>
      </c>
    </row>
    <row r="6" spans="1:61" x14ac:dyDescent="0.35">
      <c r="A6" s="7">
        <v>45657</v>
      </c>
      <c r="B6">
        <v>58.328000000000003</v>
      </c>
      <c r="C6">
        <v>61.063600000000001</v>
      </c>
      <c r="D6">
        <v>27.897200000000002</v>
      </c>
      <c r="E6">
        <v>32.316400000000002</v>
      </c>
      <c r="F6">
        <v>24.546199999999999</v>
      </c>
      <c r="G6">
        <v>34.970199999999998</v>
      </c>
      <c r="H6">
        <v>29.372800000000002</v>
      </c>
      <c r="I6">
        <v>59.944800000000001</v>
      </c>
      <c r="J6">
        <v>60.596400000000003</v>
      </c>
      <c r="K6">
        <v>55.832653000000001</v>
      </c>
      <c r="L6">
        <v>4.3819999999999997</v>
      </c>
      <c r="N6" s="8">
        <f t="shared" si="3"/>
        <v>5.7175962645956702E-3</v>
      </c>
      <c r="O6" s="8">
        <f t="shared" si="0"/>
        <v>5.0777630190717016E-3</v>
      </c>
      <c r="P6" s="8">
        <f t="shared" si="0"/>
        <v>4.4755859128864373E-3</v>
      </c>
      <c r="Q6" s="8">
        <f t="shared" si="0"/>
        <v>7.991216523914435E-3</v>
      </c>
      <c r="R6" s="8">
        <f t="shared" si="0"/>
        <v>-1.7770895107301676E-2</v>
      </c>
      <c r="S6" s="8">
        <f t="shared" si="0"/>
        <v>-1.9727192934815285E-4</v>
      </c>
      <c r="T6" s="8">
        <f t="shared" si="0"/>
        <v>4.6654170828146491E-3</v>
      </c>
      <c r="U6" s="8">
        <f t="shared" si="0"/>
        <v>5.7869224612794312E-3</v>
      </c>
      <c r="V6" s="8">
        <f t="shared" si="0"/>
        <v>8.202530971625599E-3</v>
      </c>
      <c r="W6" s="8">
        <f t="shared" si="0"/>
        <v>5.387815908930893E-3</v>
      </c>
      <c r="X6" s="8">
        <f t="shared" si="4"/>
        <v>3.5803158068468122E-3</v>
      </c>
      <c r="Z6" s="8">
        <f t="shared" si="5"/>
        <v>2.137280457748858E-3</v>
      </c>
      <c r="AA6" s="8">
        <f t="shared" si="6"/>
        <v>1.4974472122248894E-3</v>
      </c>
      <c r="AB6" s="8">
        <f t="shared" si="7"/>
        <v>8.9527010603962509E-4</v>
      </c>
      <c r="AC6" s="8">
        <f t="shared" si="8"/>
        <v>4.4109007170676229E-3</v>
      </c>
      <c r="AD6" s="8">
        <f t="shared" si="9"/>
        <v>-2.1351210914148488E-2</v>
      </c>
      <c r="AE6" s="8">
        <f t="shared" si="10"/>
        <v>-3.777587736194965E-3</v>
      </c>
      <c r="AF6" s="8">
        <f t="shared" si="11"/>
        <v>1.0851012759678369E-3</v>
      </c>
      <c r="AG6" s="8">
        <f t="shared" si="12"/>
        <v>2.2066066544326191E-3</v>
      </c>
      <c r="AH6" s="8">
        <f t="shared" si="13"/>
        <v>4.6222151647787868E-3</v>
      </c>
      <c r="AI6" s="8">
        <f t="shared" si="14"/>
        <v>1.8075001020840809E-3</v>
      </c>
      <c r="AK6">
        <f>IFERROR(IF(0=LEN([2]ReferenceData!$J$4),"",[2]ReferenceData!$J$4),"")</f>
        <v>81</v>
      </c>
      <c r="AL6">
        <f>IFERROR(IF(0=LEN([2]ReferenceData!$J$8),"",[2]ReferenceData!$J$8),"")</f>
        <v>19</v>
      </c>
      <c r="AM6">
        <f>IFERROR(IF(0=LEN([2]ReferenceData!$J$10),"",[2]ReferenceData!$J$10),"")</f>
        <v>43.337249999999997</v>
      </c>
      <c r="AN6">
        <f>IFERROR(IF(0=LEN([2]ReferenceData!$J$15),"",[2]ReferenceData!$J$15),"")</f>
        <v>20.71</v>
      </c>
      <c r="AO6">
        <f>IFERROR(IF(0=LEN([2]ReferenceData!$J$19),"",[2]ReferenceData!$J$19),"")</f>
        <v>32.095126999999998</v>
      </c>
      <c r="AP6">
        <f>IFERROR(IF(0=LEN([2]ReferenceData!$J$23),"",[2]ReferenceData!$J$23),"")</f>
        <v>157.88594079999999</v>
      </c>
      <c r="AQ6">
        <f>IFERROR(IF(0=LEN([2]ReferenceData!$J$25),"",[2]ReferenceData!$J$25),"")</f>
        <v>13.542999999999999</v>
      </c>
      <c r="AS6" s="6">
        <f t="shared" si="15"/>
        <v>-0.27027027027027029</v>
      </c>
      <c r="AT6" s="6">
        <f t="shared" si="16"/>
        <v>-9.5238095238095233E-2</v>
      </c>
      <c r="AU6" s="6">
        <f t="shared" si="17"/>
        <v>-0.26573504772093182</v>
      </c>
      <c r="AV6" s="6">
        <f t="shared" si="18"/>
        <v>6.5329218106995768E-2</v>
      </c>
      <c r="AW6" s="6">
        <f t="shared" si="19"/>
        <v>0.27679481254582083</v>
      </c>
      <c r="AX6" s="6">
        <f t="shared" si="20"/>
        <v>0.78216197528905962</v>
      </c>
      <c r="AY6" s="6">
        <f t="shared" si="21"/>
        <v>8.2539650906309436E-2</v>
      </c>
      <c r="AZ6">
        <v>2.137280457748858E-3</v>
      </c>
      <c r="BA6">
        <v>1.4974472122248894E-3</v>
      </c>
      <c r="BB6">
        <v>8.9527010603962509E-4</v>
      </c>
      <c r="BC6">
        <v>4.4109007170676229E-3</v>
      </c>
      <c r="BD6">
        <v>-2.1351210914148488E-2</v>
      </c>
      <c r="BE6">
        <v>-3.777587736194965E-3</v>
      </c>
      <c r="BF6">
        <v>1.0851012759678369E-3</v>
      </c>
      <c r="BG6">
        <v>2.2066066544326191E-3</v>
      </c>
      <c r="BH6">
        <v>4.6222151647787868E-3</v>
      </c>
      <c r="BI6">
        <v>1.8075001020840809E-3</v>
      </c>
    </row>
    <row r="7" spans="1:61" x14ac:dyDescent="0.35">
      <c r="A7" s="7">
        <v>45625</v>
      </c>
      <c r="B7">
        <v>57.996400000000001</v>
      </c>
      <c r="C7">
        <v>60.755099999999999</v>
      </c>
      <c r="D7">
        <v>27.7729</v>
      </c>
      <c r="E7">
        <v>32.060200000000002</v>
      </c>
      <c r="F7">
        <v>24.990300000000001</v>
      </c>
      <c r="G7">
        <v>34.9771</v>
      </c>
      <c r="H7">
        <v>29.2364</v>
      </c>
      <c r="I7">
        <v>59.599899999999998</v>
      </c>
      <c r="J7">
        <v>60.103400000000001</v>
      </c>
      <c r="K7">
        <v>55.533448999999997</v>
      </c>
      <c r="L7">
        <v>4.0481999999999996</v>
      </c>
      <c r="N7" s="8">
        <f t="shared" si="3"/>
        <v>6.5446820770123093E-3</v>
      </c>
      <c r="O7" s="8">
        <f t="shared" si="0"/>
        <v>6.7075060107406603E-3</v>
      </c>
      <c r="P7" s="8">
        <f t="shared" si="0"/>
        <v>8.7461544887603715E-3</v>
      </c>
      <c r="Q7" s="8">
        <f t="shared" si="0"/>
        <v>1.7054430789338548E-2</v>
      </c>
      <c r="R7" s="8">
        <f t="shared" si="0"/>
        <v>1.5354049178462947E-2</v>
      </c>
      <c r="S7" s="8">
        <f t="shared" si="0"/>
        <v>1.2962828885445754E-2</v>
      </c>
      <c r="T7" s="8">
        <f t="shared" si="0"/>
        <v>4.5388482114327999E-3</v>
      </c>
      <c r="U7" s="8">
        <f t="shared" si="0"/>
        <v>6.1839901677425146E-3</v>
      </c>
      <c r="V7" s="8">
        <f t="shared" si="0"/>
        <v>6.9679581151833592E-3</v>
      </c>
      <c r="W7" s="8">
        <f t="shared" si="0"/>
        <v>5.7722817246570468E-3</v>
      </c>
      <c r="X7" s="8">
        <f t="shared" si="4"/>
        <v>3.3124797863186561E-3</v>
      </c>
      <c r="Z7" s="8">
        <f t="shared" si="5"/>
        <v>3.2322022906936532E-3</v>
      </c>
      <c r="AA7" s="8">
        <f t="shared" si="6"/>
        <v>3.3950262244220042E-3</v>
      </c>
      <c r="AB7" s="8">
        <f t="shared" si="7"/>
        <v>5.4336747024417154E-3</v>
      </c>
      <c r="AC7" s="8">
        <f t="shared" si="8"/>
        <v>1.3741951003019892E-2</v>
      </c>
      <c r="AD7" s="8">
        <f t="shared" si="9"/>
        <v>1.2041569392144291E-2</v>
      </c>
      <c r="AE7" s="8">
        <f t="shared" si="10"/>
        <v>9.6503490991270979E-3</v>
      </c>
      <c r="AF7" s="8">
        <f t="shared" si="11"/>
        <v>1.2263684251141438E-3</v>
      </c>
      <c r="AG7" s="8">
        <f t="shared" si="12"/>
        <v>2.8715103814238585E-3</v>
      </c>
      <c r="AH7" s="8">
        <f t="shared" si="13"/>
        <v>3.655478328864703E-3</v>
      </c>
      <c r="AI7" s="8">
        <f t="shared" si="14"/>
        <v>2.4598019383383907E-3</v>
      </c>
      <c r="AK7">
        <f>IFERROR(IF(0=LEN([2]ReferenceData!$K$4),"",[2]ReferenceData!$K$4),"")</f>
        <v>111</v>
      </c>
      <c r="AL7">
        <f>IFERROR(IF(0=LEN([2]ReferenceData!$K$8),"",[2]ReferenceData!$K$8),"")</f>
        <v>21</v>
      </c>
      <c r="AM7">
        <f>IFERROR(IF(0=LEN([2]ReferenceData!$K$10),"",[2]ReferenceData!$K$10),"")</f>
        <v>59.021270000000001</v>
      </c>
      <c r="AN7">
        <f>IFERROR(IF(0=LEN([2]ReferenceData!$K$15),"",[2]ReferenceData!$K$15),"")</f>
        <v>19.440000000000001</v>
      </c>
      <c r="AO7">
        <f>IFERROR(IF(0=LEN([2]ReferenceData!$K$19),"",[2]ReferenceData!$K$19),"")</f>
        <v>25.137263000000001</v>
      </c>
      <c r="AP7">
        <f>IFERROR(IF(0=LEN([2]ReferenceData!$K$23),"",[2]ReferenceData!$K$23),"")</f>
        <v>88.592363090000006</v>
      </c>
      <c r="AQ7">
        <f>IFERROR(IF(0=LEN([2]ReferenceData!$K$25),"",[2]ReferenceData!$K$25),"")</f>
        <v>12.51039626</v>
      </c>
      <c r="AS7" s="6">
        <f t="shared" si="15"/>
        <v>6.7307692307692291E-2</v>
      </c>
      <c r="AT7" s="6">
        <f t="shared" si="16"/>
        <v>0.16666666666666674</v>
      </c>
      <c r="AU7" s="6">
        <f t="shared" si="17"/>
        <v>2.2688573425189817E-2</v>
      </c>
      <c r="AV7" s="6">
        <f t="shared" si="18"/>
        <v>-0.43488372093023253</v>
      </c>
      <c r="AW7" s="6">
        <f t="shared" si="19"/>
        <v>-0.52286419329406941</v>
      </c>
      <c r="AX7" s="6">
        <f t="shared" si="20"/>
        <v>0.44409242450566722</v>
      </c>
      <c r="AY7" s="6">
        <f t="shared" si="21"/>
        <v>-0.56778731179823805</v>
      </c>
      <c r="AZ7">
        <v>3.2322022906936532E-3</v>
      </c>
      <c r="BA7">
        <v>3.3950262244220042E-3</v>
      </c>
      <c r="BB7">
        <v>5.4336747024417154E-3</v>
      </c>
      <c r="BC7">
        <v>1.3741951003019892E-2</v>
      </c>
      <c r="BD7">
        <v>1.2041569392144291E-2</v>
      </c>
      <c r="BE7">
        <v>9.6503490991270979E-3</v>
      </c>
      <c r="BF7">
        <v>1.2263684251141438E-3</v>
      </c>
      <c r="BG7">
        <v>2.8715103814238585E-3</v>
      </c>
      <c r="BH7">
        <v>3.655478328864703E-3</v>
      </c>
      <c r="BI7">
        <v>2.4598019383383907E-3</v>
      </c>
    </row>
    <row r="8" spans="1:61" x14ac:dyDescent="0.35">
      <c r="A8" s="7">
        <v>45596</v>
      </c>
      <c r="B8">
        <v>57.619300000000003</v>
      </c>
      <c r="C8">
        <v>60.350299999999997</v>
      </c>
      <c r="D8">
        <v>27.5321</v>
      </c>
      <c r="E8">
        <v>31.522600000000001</v>
      </c>
      <c r="F8">
        <v>24.612400000000001</v>
      </c>
      <c r="G8">
        <v>34.529499999999999</v>
      </c>
      <c r="H8">
        <v>29.104299999999999</v>
      </c>
      <c r="I8">
        <v>59.233600000000003</v>
      </c>
      <c r="J8">
        <v>59.6875</v>
      </c>
      <c r="K8">
        <v>55.214734</v>
      </c>
      <c r="L8">
        <v>4.1581999999999999</v>
      </c>
      <c r="N8" s="8">
        <f t="shared" si="3"/>
        <v>4.0969465462619148E-3</v>
      </c>
      <c r="O8" s="8">
        <f t="shared" si="0"/>
        <v>5.3423644335459652E-3</v>
      </c>
      <c r="P8" s="8">
        <f t="shared" si="0"/>
        <v>3.038395260977822E-3</v>
      </c>
      <c r="Q8" s="8">
        <f t="shared" si="0"/>
        <v>7.7911947031386042E-3</v>
      </c>
      <c r="R8" s="8">
        <f t="shared" si="0"/>
        <v>-3.4690491785275834E-2</v>
      </c>
      <c r="S8" s="8">
        <f t="shared" si="0"/>
        <v>6.3464280332459211E-4</v>
      </c>
      <c r="T8" s="8">
        <f t="shared" si="0"/>
        <v>6.9507393593832845E-3</v>
      </c>
      <c r="U8" s="8">
        <f t="shared" si="0"/>
        <v>5.7782464219189311E-3</v>
      </c>
      <c r="V8" s="8">
        <f t="shared" si="0"/>
        <v>1.6069863048677746E-2</v>
      </c>
      <c r="W8" s="8">
        <f t="shared" si="0"/>
        <v>5.6422237208930692E-3</v>
      </c>
      <c r="X8" s="8">
        <f t="shared" si="4"/>
        <v>3.4008290094784677E-3</v>
      </c>
      <c r="Z8" s="8">
        <f t="shared" si="5"/>
        <v>6.9611753678344712E-4</v>
      </c>
      <c r="AA8" s="8">
        <f t="shared" si="6"/>
        <v>1.9415354240674976E-3</v>
      </c>
      <c r="AB8" s="8">
        <f t="shared" si="7"/>
        <v>-3.6243374850064569E-4</v>
      </c>
      <c r="AC8" s="8">
        <f t="shared" si="8"/>
        <v>4.3903656936601365E-3</v>
      </c>
      <c r="AD8" s="8">
        <f t="shared" si="9"/>
        <v>-3.8091320794754302E-2</v>
      </c>
      <c r="AE8" s="8">
        <f t="shared" si="10"/>
        <v>-2.7661862061538756E-3</v>
      </c>
      <c r="AF8" s="8">
        <f t="shared" si="11"/>
        <v>3.5499103499048168E-3</v>
      </c>
      <c r="AG8" s="8">
        <f t="shared" si="12"/>
        <v>2.3774174124404635E-3</v>
      </c>
      <c r="AH8" s="8">
        <f t="shared" si="13"/>
        <v>1.2669034039199278E-2</v>
      </c>
      <c r="AI8" s="8">
        <f t="shared" si="14"/>
        <v>2.2413947114146016E-3</v>
      </c>
      <c r="AK8">
        <f>IFERROR(IF(0=LEN([2]ReferenceData!$L$4),"",[2]ReferenceData!$L$4),"")</f>
        <v>104</v>
      </c>
      <c r="AL8">
        <f>IFERROR(IF(0=LEN([2]ReferenceData!$L$8),"",[2]ReferenceData!$L$8),"")</f>
        <v>18</v>
      </c>
      <c r="AM8">
        <f>IFERROR(IF(0=LEN([2]ReferenceData!$L$10),"",[2]ReferenceData!$L$10),"")</f>
        <v>57.711869999999998</v>
      </c>
      <c r="AN8">
        <f>IFERROR(IF(0=LEN([2]ReferenceData!$L$15),"",[2]ReferenceData!$L$15),"")</f>
        <v>34.4</v>
      </c>
      <c r="AO8">
        <f>IFERROR(IF(0=LEN([2]ReferenceData!$L$19),"",[2]ReferenceData!$L$19),"")</f>
        <v>52.683664999999998</v>
      </c>
      <c r="AP8">
        <f>IFERROR(IF(0=LEN([2]ReferenceData!$L$23),"",[2]ReferenceData!$L$23),"")</f>
        <v>61.348125359999997</v>
      </c>
      <c r="AQ8">
        <f>IFERROR(IF(0=LEN([2]ReferenceData!$L$25),"",[2]ReferenceData!$L$25),"")</f>
        <v>28.945</v>
      </c>
      <c r="AS8" s="6">
        <f t="shared" si="15"/>
        <v>0.30000000000000004</v>
      </c>
      <c r="AT8" s="6">
        <f t="shared" si="16"/>
        <v>0.28571428571428581</v>
      </c>
      <c r="AU8" s="6">
        <f t="shared" si="17"/>
        <v>0.36804149077793058</v>
      </c>
      <c r="AV8" s="6">
        <f t="shared" si="18"/>
        <v>0.10575377692060428</v>
      </c>
      <c r="AW8" s="6">
        <f t="shared" si="19"/>
        <v>0.4278983194632473</v>
      </c>
      <c r="AX8" s="6">
        <f t="shared" si="20"/>
        <v>1.4199142688212874E-2</v>
      </c>
      <c r="AY8" s="6">
        <f t="shared" si="21"/>
        <v>-0.32599837000814991</v>
      </c>
      <c r="AZ8">
        <v>6.9611753678344712E-4</v>
      </c>
      <c r="BA8">
        <v>1.9415354240674976E-3</v>
      </c>
      <c r="BB8">
        <v>-3.6243374850064569E-4</v>
      </c>
      <c r="BC8">
        <v>4.3903656936601365E-3</v>
      </c>
      <c r="BD8">
        <v>-3.8091320794754302E-2</v>
      </c>
      <c r="BE8">
        <v>-2.7661862061538756E-3</v>
      </c>
      <c r="BF8">
        <v>3.5499103499048168E-3</v>
      </c>
      <c r="BG8">
        <v>2.3774174124404635E-3</v>
      </c>
      <c r="BH8">
        <v>1.2669034039199278E-2</v>
      </c>
      <c r="BI8">
        <v>2.2413947114146016E-3</v>
      </c>
    </row>
    <row r="9" spans="1:61" x14ac:dyDescent="0.35">
      <c r="A9" s="7">
        <v>45565</v>
      </c>
      <c r="B9">
        <v>57.3842</v>
      </c>
      <c r="C9">
        <v>60.029600000000002</v>
      </c>
      <c r="D9">
        <v>27.448699999999999</v>
      </c>
      <c r="E9">
        <v>31.2789</v>
      </c>
      <c r="F9">
        <v>25.4969</v>
      </c>
      <c r="G9">
        <v>34.507599999999996</v>
      </c>
      <c r="H9">
        <v>28.903400000000001</v>
      </c>
      <c r="I9">
        <v>58.893300000000004</v>
      </c>
      <c r="J9">
        <v>58.743499999999997</v>
      </c>
      <c r="K9">
        <v>54.904947999999997</v>
      </c>
      <c r="L9">
        <v>3.5585</v>
      </c>
      <c r="N9" s="8">
        <f t="shared" si="3"/>
        <v>5.2782882439399437E-3</v>
      </c>
      <c r="O9" s="8">
        <f t="shared" si="0"/>
        <v>6.6202955321390533E-3</v>
      </c>
      <c r="P9" s="8">
        <f t="shared" si="0"/>
        <v>5.0161652332150197E-3</v>
      </c>
      <c r="Q9" s="8">
        <f t="shared" si="0"/>
        <v>5.2449406569674561E-3</v>
      </c>
      <c r="R9" s="8">
        <f t="shared" si="0"/>
        <v>2.0553647622020943E-2</v>
      </c>
      <c r="S9" s="8">
        <f t="shared" si="0"/>
        <v>1.3293241207579243E-2</v>
      </c>
      <c r="T9" s="8">
        <f t="shared" si="0"/>
        <v>5.5210177876268141E-3</v>
      </c>
      <c r="U9" s="8">
        <f t="shared" si="0"/>
        <v>4.9108018871950598E-3</v>
      </c>
      <c r="V9" s="8">
        <f t="shared" si="0"/>
        <v>6.9905735253026346E-3</v>
      </c>
      <c r="W9" s="8">
        <f t="shared" si="0"/>
        <v>6.1715271825362183E-3</v>
      </c>
      <c r="X9" s="8">
        <f t="shared" si="4"/>
        <v>2.9181231592227963E-3</v>
      </c>
      <c r="Z9" s="8">
        <f t="shared" si="5"/>
        <v>2.3601650847171474E-3</v>
      </c>
      <c r="AA9" s="8">
        <f t="shared" si="6"/>
        <v>3.702172372916257E-3</v>
      </c>
      <c r="AB9" s="8">
        <f t="shared" si="7"/>
        <v>2.0980420739922234E-3</v>
      </c>
      <c r="AC9" s="8">
        <f t="shared" si="8"/>
        <v>2.3268174977446598E-3</v>
      </c>
      <c r="AD9" s="8">
        <f t="shared" si="9"/>
        <v>1.7635524462798147E-2</v>
      </c>
      <c r="AE9" s="8">
        <f t="shared" si="10"/>
        <v>1.0375118048356446E-2</v>
      </c>
      <c r="AF9" s="8">
        <f t="shared" si="11"/>
        <v>2.6028946284040178E-3</v>
      </c>
      <c r="AG9" s="8">
        <f t="shared" si="12"/>
        <v>1.9926787279722635E-3</v>
      </c>
      <c r="AH9" s="8">
        <f t="shared" si="13"/>
        <v>4.0724503660798383E-3</v>
      </c>
      <c r="AI9" s="8">
        <f t="shared" si="14"/>
        <v>3.253404023313422E-3</v>
      </c>
      <c r="AK9">
        <f>IFERROR(IF(0=LEN([2]ReferenceData!$M$4),"",[2]ReferenceData!$M$4),"")</f>
        <v>80</v>
      </c>
      <c r="AL9">
        <f>IFERROR(IF(0=LEN([2]ReferenceData!$M$8),"",[2]ReferenceData!$M$8),"")</f>
        <v>14</v>
      </c>
      <c r="AM9">
        <f>IFERROR(IF(0=LEN([2]ReferenceData!$M$10),"",[2]ReferenceData!$M$10),"")</f>
        <v>42.185760000000002</v>
      </c>
      <c r="AN9">
        <f>IFERROR(IF(0=LEN([2]ReferenceData!$M$15),"",[2]ReferenceData!$M$15),"")</f>
        <v>31.11</v>
      </c>
      <c r="AO9">
        <f>IFERROR(IF(0=LEN([2]ReferenceData!$M$19),"",[2]ReferenceData!$M$19),"")</f>
        <v>36.895949999999999</v>
      </c>
      <c r="AP9">
        <f>IFERROR(IF(0=LEN([2]ReferenceData!$M$23),"",[2]ReferenceData!$M$23),"")</f>
        <v>60.489230149999997</v>
      </c>
      <c r="AQ9">
        <f>IFERROR(IF(0=LEN([2]ReferenceData!$M$25),"",[2]ReferenceData!$M$25),"")</f>
        <v>42.945</v>
      </c>
      <c r="AS9" s="6">
        <f t="shared" si="15"/>
        <v>-0.12087912087912089</v>
      </c>
      <c r="AT9" s="6">
        <f t="shared" si="16"/>
        <v>-0.17647058823529416</v>
      </c>
      <c r="AU9" s="6">
        <f t="shared" si="17"/>
        <v>-0.11889198564353454</v>
      </c>
      <c r="AV9" s="6">
        <f t="shared" si="18"/>
        <v>0.64342313787638661</v>
      </c>
      <c r="AW9" s="6">
        <f t="shared" si="19"/>
        <v>1.1512419100927058</v>
      </c>
      <c r="AX9" s="6">
        <f t="shared" si="20"/>
        <v>4.757960324397466</v>
      </c>
      <c r="AY9" s="6">
        <f t="shared" si="21"/>
        <v>1.1932310897976066</v>
      </c>
      <c r="AZ9">
        <v>2.3601650847171474E-3</v>
      </c>
      <c r="BA9">
        <v>3.702172372916257E-3</v>
      </c>
      <c r="BB9">
        <v>2.0980420739922234E-3</v>
      </c>
      <c r="BC9">
        <v>2.3268174977446598E-3</v>
      </c>
      <c r="BD9">
        <v>1.7635524462798147E-2</v>
      </c>
      <c r="BE9">
        <v>1.0375118048356446E-2</v>
      </c>
      <c r="BF9">
        <v>2.6028946284040178E-3</v>
      </c>
      <c r="BG9">
        <v>1.9926787279722635E-3</v>
      </c>
      <c r="BH9">
        <v>4.0724503660798383E-3</v>
      </c>
      <c r="BI9">
        <v>3.253404023313422E-3</v>
      </c>
    </row>
    <row r="10" spans="1:61" x14ac:dyDescent="0.35">
      <c r="A10" s="7">
        <v>45534</v>
      </c>
      <c r="B10">
        <v>57.082900000000002</v>
      </c>
      <c r="C10">
        <v>59.634799999999998</v>
      </c>
      <c r="D10">
        <v>27.311699999999998</v>
      </c>
      <c r="E10">
        <v>31.1157</v>
      </c>
      <c r="F10">
        <v>24.9834</v>
      </c>
      <c r="G10">
        <v>34.054900000000004</v>
      </c>
      <c r="H10">
        <v>28.744700000000002</v>
      </c>
      <c r="I10">
        <v>58.605499999999999</v>
      </c>
      <c r="J10">
        <v>58.335700000000003</v>
      </c>
      <c r="K10">
        <v>54.568179000000001</v>
      </c>
      <c r="L10">
        <v>3.7027000000000001</v>
      </c>
      <c r="N10" s="8">
        <f t="shared" si="3"/>
        <v>4.7223776986902166E-3</v>
      </c>
      <c r="O10" s="8">
        <f t="shared" si="0"/>
        <v>5.7645927849829803E-3</v>
      </c>
      <c r="P10" s="8">
        <f t="shared" si="0"/>
        <v>5.0081690928627243E-3</v>
      </c>
      <c r="Q10" s="8">
        <f t="shared" si="0"/>
        <v>5.5649813369529344E-3</v>
      </c>
      <c r="R10" s="8">
        <f t="shared" si="0"/>
        <v>2.1331392876998923E-2</v>
      </c>
      <c r="S10" s="8">
        <f t="shared" si="0"/>
        <v>1.0309308935130046E-2</v>
      </c>
      <c r="T10" s="8">
        <f t="shared" si="0"/>
        <v>4.4869532399367529E-3</v>
      </c>
      <c r="U10" s="8">
        <f t="shared" si="0"/>
        <v>5.0143106780466962E-3</v>
      </c>
      <c r="V10" s="8">
        <f t="shared" si="0"/>
        <v>9.4199118749238586E-4</v>
      </c>
      <c r="W10" s="8">
        <f t="shared" si="0"/>
        <v>5.2711161324556777E-3</v>
      </c>
      <c r="X10" s="8">
        <f t="shared" si="4"/>
        <v>3.0344250381233451E-3</v>
      </c>
      <c r="Z10" s="8">
        <f t="shared" si="5"/>
        <v>1.6879526605668715E-3</v>
      </c>
      <c r="AA10" s="8">
        <f t="shared" si="6"/>
        <v>2.7301677468596353E-3</v>
      </c>
      <c r="AB10" s="8">
        <f t="shared" si="7"/>
        <v>1.9737440547393792E-3</v>
      </c>
      <c r="AC10" s="8">
        <f t="shared" si="8"/>
        <v>2.5305562988295893E-3</v>
      </c>
      <c r="AD10" s="8">
        <f t="shared" si="9"/>
        <v>1.8296967838875577E-2</v>
      </c>
      <c r="AE10" s="8">
        <f t="shared" si="10"/>
        <v>7.2748838970067009E-3</v>
      </c>
      <c r="AF10" s="8">
        <f t="shared" si="11"/>
        <v>1.4525282018134078E-3</v>
      </c>
      <c r="AG10" s="8">
        <f t="shared" si="12"/>
        <v>1.9798856399233511E-3</v>
      </c>
      <c r="AH10" s="8">
        <f t="shared" si="13"/>
        <v>-2.0924338506309592E-3</v>
      </c>
      <c r="AI10" s="8">
        <f t="shared" si="14"/>
        <v>2.2366910943323326E-3</v>
      </c>
      <c r="AK10">
        <f>IFERROR(IF(0=LEN([2]ReferenceData!$N$4),"",[2]ReferenceData!$N$4),"")</f>
        <v>91</v>
      </c>
      <c r="AL10">
        <f>IFERROR(IF(0=LEN([2]ReferenceData!$N$8),"",[2]ReferenceData!$N$8),"")</f>
        <v>17</v>
      </c>
      <c r="AM10">
        <f>IFERROR(IF(0=LEN([2]ReferenceData!$N$10),"",[2]ReferenceData!$N$10),"")</f>
        <v>47.878079999999997</v>
      </c>
      <c r="AN10">
        <f>IFERROR(IF(0=LEN([2]ReferenceData!$N$15),"",[2]ReferenceData!$N$15),"")</f>
        <v>18.93</v>
      </c>
      <c r="AO10">
        <f>IFERROR(IF(0=LEN([2]ReferenceData!$N$19),"",[2]ReferenceData!$N$19),"")</f>
        <v>17.151</v>
      </c>
      <c r="AP10">
        <f>IFERROR(IF(0=LEN([2]ReferenceData!$N$23),"",[2]ReferenceData!$N$23),"")</f>
        <v>10.5053225</v>
      </c>
      <c r="AQ10">
        <f>IFERROR(IF(0=LEN([2]ReferenceData!$N$25),"",[2]ReferenceData!$N$25),"")</f>
        <v>19.5807</v>
      </c>
      <c r="AS10" s="6">
        <f t="shared" si="15"/>
        <v>9.6385542168674787E-2</v>
      </c>
      <c r="AT10" s="6">
        <f t="shared" si="16"/>
        <v>0</v>
      </c>
      <c r="AU10" s="6">
        <f t="shared" si="17"/>
        <v>0.11922909420392336</v>
      </c>
      <c r="AV10" s="6">
        <f t="shared" si="18"/>
        <v>-0.27248270561106835</v>
      </c>
      <c r="AW10" s="6">
        <f t="shared" si="19"/>
        <v>-0.2685048941206577</v>
      </c>
      <c r="AX10" s="6">
        <f t="shared" si="20"/>
        <v>-0.82235664626729443</v>
      </c>
      <c r="AY10" s="6">
        <f t="shared" si="21"/>
        <v>-9.5579676674364844E-2</v>
      </c>
      <c r="AZ10">
        <v>1.6879526605668715E-3</v>
      </c>
      <c r="BA10">
        <v>2.7301677468596353E-3</v>
      </c>
      <c r="BB10">
        <v>1.9737440547393792E-3</v>
      </c>
      <c r="BC10">
        <v>2.5305562988295893E-3</v>
      </c>
      <c r="BD10">
        <v>1.8296967838875577E-2</v>
      </c>
      <c r="BE10">
        <v>7.2748838970067009E-3</v>
      </c>
      <c r="BF10">
        <v>1.4525282018134078E-3</v>
      </c>
      <c r="BG10">
        <v>1.9798856399233511E-3</v>
      </c>
      <c r="BH10">
        <v>-2.0924338506309592E-3</v>
      </c>
      <c r="BI10">
        <v>2.2366910943323326E-3</v>
      </c>
    </row>
    <row r="11" spans="1:61" x14ac:dyDescent="0.35">
      <c r="A11" s="7">
        <v>45504</v>
      </c>
      <c r="B11">
        <v>56.814599999999999</v>
      </c>
      <c r="C11">
        <v>59.292999999999999</v>
      </c>
      <c r="D11">
        <v>27.175599999999999</v>
      </c>
      <c r="E11">
        <v>30.9435</v>
      </c>
      <c r="F11">
        <v>24.461600000000001</v>
      </c>
      <c r="G11">
        <v>33.7074</v>
      </c>
      <c r="H11">
        <v>28.616299999999999</v>
      </c>
      <c r="I11">
        <v>58.313099999999999</v>
      </c>
      <c r="J11">
        <v>58.280799999999999</v>
      </c>
      <c r="K11">
        <v>54.282052</v>
      </c>
      <c r="L11">
        <v>3.9131999999999998</v>
      </c>
      <c r="N11" s="8">
        <f t="shared" si="3"/>
        <v>6.0025922699360468E-3</v>
      </c>
      <c r="O11" s="8">
        <f t="shared" si="0"/>
        <v>6.6808716542583468E-3</v>
      </c>
      <c r="P11" s="8">
        <f t="shared" si="0"/>
        <v>5.9336746214182501E-3</v>
      </c>
      <c r="Q11" s="8">
        <f t="shared" si="0"/>
        <v>9.2169505787500494E-3</v>
      </c>
      <c r="R11" s="8">
        <f t="shared" si="0"/>
        <v>2.6228792938530976E-2</v>
      </c>
      <c r="S11" s="8">
        <f t="shared" si="0"/>
        <v>1.2526133660154315E-2</v>
      </c>
      <c r="T11" s="8">
        <f t="shared" si="0"/>
        <v>6.2768568595319429E-3</v>
      </c>
      <c r="U11" s="8">
        <f t="shared" si="0"/>
        <v>6.2726921324738338E-3</v>
      </c>
      <c r="V11" s="8">
        <f t="shared" si="0"/>
        <v>7.2588004313802745E-3</v>
      </c>
      <c r="W11" s="8">
        <f t="shared" si="0"/>
        <v>5.1714374704412425E-3</v>
      </c>
      <c r="X11" s="8">
        <f t="shared" si="4"/>
        <v>3.20393410041242E-3</v>
      </c>
      <c r="Z11" s="8">
        <f t="shared" si="5"/>
        <v>2.7986581695236268E-3</v>
      </c>
      <c r="AA11" s="8">
        <f t="shared" si="6"/>
        <v>3.4769375538459268E-3</v>
      </c>
      <c r="AB11" s="8">
        <f t="shared" si="7"/>
        <v>2.7297405210058301E-3</v>
      </c>
      <c r="AC11" s="8">
        <f t="shared" si="8"/>
        <v>6.0130164783376294E-3</v>
      </c>
      <c r="AD11" s="8">
        <f t="shared" si="9"/>
        <v>2.3024858838118556E-2</v>
      </c>
      <c r="AE11" s="8">
        <f t="shared" si="10"/>
        <v>9.322199559741895E-3</v>
      </c>
      <c r="AF11" s="8">
        <f t="shared" si="11"/>
        <v>3.072922759119523E-3</v>
      </c>
      <c r="AG11" s="8">
        <f t="shared" si="12"/>
        <v>3.0687580320614138E-3</v>
      </c>
      <c r="AH11" s="8">
        <f t="shared" si="13"/>
        <v>4.0548663309678545E-3</v>
      </c>
      <c r="AI11" s="8">
        <f t="shared" si="14"/>
        <v>1.9675033700288225E-3</v>
      </c>
      <c r="AK11">
        <f>IFERROR(IF(0=LEN([2]ReferenceData!$O$4),"",[2]ReferenceData!$O$4),"")</f>
        <v>83</v>
      </c>
      <c r="AL11">
        <f>IFERROR(IF(0=LEN([2]ReferenceData!$O$8),"",[2]ReferenceData!$O$8),"")</f>
        <v>17</v>
      </c>
      <c r="AM11">
        <f>IFERROR(IF(0=LEN([2]ReferenceData!$O$10),"",[2]ReferenceData!$O$10),"")</f>
        <v>42.777729999999998</v>
      </c>
      <c r="AN11">
        <f>IFERROR(IF(0=LEN([2]ReferenceData!$O$15),"",[2]ReferenceData!$O$15),"")</f>
        <v>26.02</v>
      </c>
      <c r="AO11">
        <f>IFERROR(IF(0=LEN([2]ReferenceData!$O$19),"",[2]ReferenceData!$O$19),"")</f>
        <v>23.4465</v>
      </c>
      <c r="AP11">
        <f>IFERROR(IF(0=LEN([2]ReferenceData!$O$23),"",[2]ReferenceData!$O$23),"")</f>
        <v>59.137154750000001</v>
      </c>
      <c r="AQ11">
        <f>IFERROR(IF(0=LEN([2]ReferenceData!$O$25),"",[2]ReferenceData!$O$25),"")</f>
        <v>21.65</v>
      </c>
      <c r="AS11" s="6">
        <f t="shared" si="15"/>
        <v>0.31746031746031744</v>
      </c>
      <c r="AT11" s="6">
        <f t="shared" si="16"/>
        <v>-0.31999999999999995</v>
      </c>
      <c r="AU11" s="6">
        <f t="shared" si="17"/>
        <v>8.2924029784775755E-2</v>
      </c>
      <c r="AV11" s="6">
        <f t="shared" si="18"/>
        <v>-0.25974395448079657</v>
      </c>
      <c r="AW11" s="6">
        <f t="shared" si="19"/>
        <v>-0.12355407355312586</v>
      </c>
      <c r="AX11" s="6">
        <f t="shared" si="20"/>
        <v>-0.5184053377999237</v>
      </c>
      <c r="AY11" s="6">
        <f t="shared" si="21"/>
        <v>0.13113897596656199</v>
      </c>
      <c r="AZ11">
        <v>2.7986581695236268E-3</v>
      </c>
      <c r="BA11">
        <v>3.4769375538459268E-3</v>
      </c>
      <c r="BB11">
        <v>2.7297405210058301E-3</v>
      </c>
      <c r="BC11">
        <v>6.0130164783376294E-3</v>
      </c>
      <c r="BD11">
        <v>2.3024858838118556E-2</v>
      </c>
      <c r="BE11">
        <v>9.322199559741895E-3</v>
      </c>
      <c r="BF11">
        <v>3.072922759119523E-3</v>
      </c>
      <c r="BG11">
        <v>3.0687580320614138E-3</v>
      </c>
      <c r="BH11">
        <v>4.0548663309678545E-3</v>
      </c>
      <c r="BI11">
        <v>1.9675033700288225E-3</v>
      </c>
    </row>
    <row r="12" spans="1:61" x14ac:dyDescent="0.35">
      <c r="A12" s="7">
        <v>45471</v>
      </c>
      <c r="B12">
        <v>56.4756</v>
      </c>
      <c r="C12">
        <v>58.899500000000003</v>
      </c>
      <c r="D12">
        <v>27.0153</v>
      </c>
      <c r="E12">
        <v>30.660900000000002</v>
      </c>
      <c r="F12">
        <v>23.836400000000001</v>
      </c>
      <c r="G12">
        <v>33.290399999999998</v>
      </c>
      <c r="H12">
        <v>28.437799999999999</v>
      </c>
      <c r="I12">
        <v>57.949599999999997</v>
      </c>
      <c r="J12">
        <v>57.860799999999998</v>
      </c>
      <c r="K12">
        <v>54.002780000000001</v>
      </c>
      <c r="L12">
        <v>4.3765000000000001</v>
      </c>
      <c r="N12" s="8">
        <f t="shared" si="3"/>
        <v>4.8770940277393926E-3</v>
      </c>
      <c r="O12" s="8">
        <f t="shared" si="0"/>
        <v>5.2121288662170251E-3</v>
      </c>
      <c r="P12" s="8">
        <f t="shared" si="0"/>
        <v>2.1701388888888395E-3</v>
      </c>
      <c r="Q12" s="8">
        <f t="shared" si="0"/>
        <v>5.4929919261217375E-3</v>
      </c>
      <c r="R12" s="8">
        <f t="shared" si="0"/>
        <v>1.318099318634891E-2</v>
      </c>
      <c r="S12" s="8">
        <f t="shared" si="0"/>
        <v>7.8989993793427971E-3</v>
      </c>
      <c r="T12" s="8">
        <f t="shared" si="0"/>
        <v>6.1812044680165101E-3</v>
      </c>
      <c r="U12" s="8">
        <f t="shared" si="0"/>
        <v>4.0630614865087011E-3</v>
      </c>
      <c r="V12" s="8">
        <f t="shared" si="0"/>
        <v>4.7597796018872263E-3</v>
      </c>
      <c r="W12" s="8">
        <f t="shared" si="0"/>
        <v>5.2264617678818848E-3</v>
      </c>
      <c r="X12" s="8">
        <f t="shared" si="4"/>
        <v>3.575909056447335E-3</v>
      </c>
      <c r="Z12" s="8">
        <f t="shared" si="5"/>
        <v>1.3011849712920576E-3</v>
      </c>
      <c r="AA12" s="8">
        <f t="shared" si="6"/>
        <v>1.6362198097696901E-3</v>
      </c>
      <c r="AB12" s="8">
        <f t="shared" si="7"/>
        <v>-1.4057701675584955E-3</v>
      </c>
      <c r="AC12" s="8">
        <f t="shared" si="8"/>
        <v>1.9170828696744024E-3</v>
      </c>
      <c r="AD12" s="8">
        <f t="shared" si="9"/>
        <v>9.6050841299015755E-3</v>
      </c>
      <c r="AE12" s="8">
        <f t="shared" si="10"/>
        <v>4.323090322895462E-3</v>
      </c>
      <c r="AF12" s="8">
        <f t="shared" si="11"/>
        <v>2.6052954115691751E-3</v>
      </c>
      <c r="AG12" s="8">
        <f t="shared" si="12"/>
        <v>4.871524300613661E-4</v>
      </c>
      <c r="AH12" s="8">
        <f t="shared" si="13"/>
        <v>1.1838705454398912E-3</v>
      </c>
      <c r="AI12" s="8">
        <f t="shared" si="14"/>
        <v>1.6505527114345497E-3</v>
      </c>
      <c r="AK12">
        <f>IFERROR(IF(0=LEN([2]ReferenceData!$P$4),"",[2]ReferenceData!$P$4),"")</f>
        <v>63</v>
      </c>
      <c r="AL12">
        <f>IFERROR(IF(0=LEN([2]ReferenceData!$P$8),"",[2]ReferenceData!$P$8),"")</f>
        <v>25</v>
      </c>
      <c r="AM12">
        <f>IFERROR(IF(0=LEN([2]ReferenceData!$P$10),"",[2]ReferenceData!$P$10),"")</f>
        <v>39.50206</v>
      </c>
      <c r="AN12">
        <f>IFERROR(IF(0=LEN([2]ReferenceData!$P$15),"",[2]ReferenceData!$P$15),"")</f>
        <v>35.15</v>
      </c>
      <c r="AO12">
        <f>IFERROR(IF(0=LEN([2]ReferenceData!$P$19),"",[2]ReferenceData!$P$19),"")</f>
        <v>26.751792999999999</v>
      </c>
      <c r="AP12">
        <f>IFERROR(IF(0=LEN([2]ReferenceData!$P$23),"",[2]ReferenceData!$P$23),"")</f>
        <v>122.7944564</v>
      </c>
      <c r="AQ12">
        <f>IFERROR(IF(0=LEN([2]ReferenceData!$P$25),"",[2]ReferenceData!$P$25),"")</f>
        <v>19.14</v>
      </c>
      <c r="AS12" s="6">
        <f t="shared" si="15"/>
        <v>-0.18181818181818177</v>
      </c>
      <c r="AT12" s="6">
        <f t="shared" si="16"/>
        <v>-3.8461538461538436E-2</v>
      </c>
      <c r="AU12" s="6">
        <f t="shared" si="17"/>
        <v>-0.14865369296923769</v>
      </c>
      <c r="AV12" s="6">
        <f t="shared" si="18"/>
        <v>8.9922480620155065E-2</v>
      </c>
      <c r="AW12" s="6">
        <f t="shared" si="19"/>
        <v>-7.0951231125902847E-2</v>
      </c>
      <c r="AX12" s="6">
        <f t="shared" si="20"/>
        <v>-0.10173342354531478</v>
      </c>
      <c r="AY12" s="6">
        <f t="shared" si="21"/>
        <v>-0.44618055555555558</v>
      </c>
      <c r="AZ12">
        <v>1.3011849712920576E-3</v>
      </c>
      <c r="BA12">
        <v>1.6362198097696901E-3</v>
      </c>
      <c r="BB12">
        <v>-1.4057701675584955E-3</v>
      </c>
      <c r="BC12">
        <v>1.9170828696744024E-3</v>
      </c>
      <c r="BD12">
        <v>9.6050841299015755E-3</v>
      </c>
      <c r="BE12">
        <v>4.323090322895462E-3</v>
      </c>
      <c r="BF12">
        <v>2.6052954115691751E-3</v>
      </c>
      <c r="BG12">
        <v>4.871524300613661E-4</v>
      </c>
      <c r="BH12">
        <v>1.1838705454398912E-3</v>
      </c>
      <c r="BI12">
        <v>1.6505527114345497E-3</v>
      </c>
    </row>
    <row r="13" spans="1:61" x14ac:dyDescent="0.35">
      <c r="A13" s="7">
        <v>45443</v>
      </c>
      <c r="B13">
        <v>56.201500000000003</v>
      </c>
      <c r="C13">
        <v>58.594099999999997</v>
      </c>
      <c r="D13">
        <v>26.956800000000001</v>
      </c>
      <c r="E13">
        <v>30.493400000000001</v>
      </c>
      <c r="F13">
        <v>23.526299999999999</v>
      </c>
      <c r="G13">
        <v>33.029499999999999</v>
      </c>
      <c r="H13">
        <v>28.263100000000001</v>
      </c>
      <c r="I13">
        <v>57.7151</v>
      </c>
      <c r="J13">
        <v>57.5867</v>
      </c>
      <c r="K13">
        <v>53.722003999999998</v>
      </c>
      <c r="L13">
        <v>4.5069999999999997</v>
      </c>
      <c r="N13" s="8">
        <f t="shared" si="3"/>
        <v>7.184510560818369E-3</v>
      </c>
      <c r="O13" s="8">
        <f t="shared" si="0"/>
        <v>9.2234397660295731E-3</v>
      </c>
      <c r="P13" s="8">
        <f t="shared" si="0"/>
        <v>9.0548720002696648E-3</v>
      </c>
      <c r="Q13" s="8">
        <f t="shared" si="0"/>
        <v>1.0143372025229302E-2</v>
      </c>
      <c r="R13" s="8">
        <f t="shared" si="0"/>
        <v>2.6941259150293995E-2</v>
      </c>
      <c r="S13" s="8">
        <f t="shared" si="0"/>
        <v>9.2277136964327156E-3</v>
      </c>
      <c r="T13" s="8">
        <f t="shared" si="0"/>
        <v>5.3141351013918925E-3</v>
      </c>
      <c r="U13" s="8">
        <f t="shared" si="0"/>
        <v>8.1997425134114899E-3</v>
      </c>
      <c r="V13" s="8">
        <f t="shared" si="0"/>
        <v>1.1217270522705824E-2</v>
      </c>
      <c r="W13" s="8">
        <f t="shared" si="0"/>
        <v>8.3621298013594192E-3</v>
      </c>
      <c r="X13" s="8">
        <f t="shared" si="4"/>
        <v>3.6804118788840157E-3</v>
      </c>
      <c r="Z13" s="8">
        <f t="shared" si="5"/>
        <v>3.5040986819343534E-3</v>
      </c>
      <c r="AA13" s="8">
        <f t="shared" si="6"/>
        <v>5.5430278871455574E-3</v>
      </c>
      <c r="AB13" s="8">
        <f t="shared" si="7"/>
        <v>5.3744601213856491E-3</v>
      </c>
      <c r="AC13" s="8">
        <f t="shared" si="8"/>
        <v>6.4629601463452868E-3</v>
      </c>
      <c r="AD13" s="8">
        <f t="shared" si="9"/>
        <v>2.3260847271409979E-2</v>
      </c>
      <c r="AE13" s="8">
        <f t="shared" si="10"/>
        <v>5.5473018175486999E-3</v>
      </c>
      <c r="AF13" s="8">
        <f t="shared" si="11"/>
        <v>1.6337232225078768E-3</v>
      </c>
      <c r="AG13" s="8">
        <f t="shared" si="12"/>
        <v>4.5193306345274742E-3</v>
      </c>
      <c r="AH13" s="8">
        <f t="shared" si="13"/>
        <v>7.5368586438218088E-3</v>
      </c>
      <c r="AI13" s="8">
        <f t="shared" si="14"/>
        <v>4.6817179224754035E-3</v>
      </c>
      <c r="AK13">
        <f>IFERROR(IF(0=LEN([2]ReferenceData!$Q$4),"",[2]ReferenceData!$Q$4),"")</f>
        <v>77</v>
      </c>
      <c r="AL13">
        <f>IFERROR(IF(0=LEN([2]ReferenceData!$Q$8),"",[2]ReferenceData!$Q$8),"")</f>
        <v>26</v>
      </c>
      <c r="AM13">
        <f>IFERROR(IF(0=LEN([2]ReferenceData!$Q$10),"",[2]ReferenceData!$Q$10),"")</f>
        <v>46.399520000000003</v>
      </c>
      <c r="AN13">
        <f>IFERROR(IF(0=LEN([2]ReferenceData!$Q$15),"",[2]ReferenceData!$Q$15),"")</f>
        <v>32.25</v>
      </c>
      <c r="AO13">
        <f>IFERROR(IF(0=LEN([2]ReferenceData!$Q$19),"",[2]ReferenceData!$Q$19),"")</f>
        <v>28.794820999999999</v>
      </c>
      <c r="AP13">
        <f>IFERROR(IF(0=LEN([2]ReferenceData!$Q$23),"",[2]ReferenceData!$Q$23),"")</f>
        <v>136.70157570000001</v>
      </c>
      <c r="AQ13">
        <f>IFERROR(IF(0=LEN([2]ReferenceData!$Q$25),"",[2]ReferenceData!$Q$25),"")</f>
        <v>34.56</v>
      </c>
      <c r="AS13" s="6">
        <f t="shared" si="15"/>
        <v>0.11594202898550732</v>
      </c>
      <c r="AT13" s="6">
        <f t="shared" si="16"/>
        <v>0.52941176470588225</v>
      </c>
      <c r="AU13" s="6">
        <f t="shared" si="17"/>
        <v>0.26907481574292658</v>
      </c>
      <c r="AV13" s="6">
        <f t="shared" si="18"/>
        <v>0.11746361746361744</v>
      </c>
      <c r="AW13" s="6">
        <f t="shared" si="19"/>
        <v>0.11611073515273751</v>
      </c>
      <c r="AX13" s="6">
        <f t="shared" si="20"/>
        <v>1.9846235862550414</v>
      </c>
      <c r="AY13" s="6">
        <f t="shared" si="21"/>
        <v>0.2783428888477899</v>
      </c>
      <c r="AZ13">
        <v>3.5040986819343534E-3</v>
      </c>
      <c r="BA13">
        <v>5.5430278871455574E-3</v>
      </c>
      <c r="BB13">
        <v>5.3744601213856491E-3</v>
      </c>
      <c r="BC13">
        <v>6.4629601463452868E-3</v>
      </c>
      <c r="BD13">
        <v>2.3260847271409979E-2</v>
      </c>
      <c r="BE13">
        <v>5.5473018175486999E-3</v>
      </c>
      <c r="BF13">
        <v>1.6337232225078768E-3</v>
      </c>
      <c r="BG13">
        <v>4.5193306345274742E-3</v>
      </c>
      <c r="BH13">
        <v>7.5368586438218088E-3</v>
      </c>
      <c r="BI13">
        <v>4.6817179224754035E-3</v>
      </c>
    </row>
    <row r="14" spans="1:61" x14ac:dyDescent="0.35">
      <c r="A14" s="7">
        <v>45412</v>
      </c>
      <c r="B14">
        <v>55.800600000000003</v>
      </c>
      <c r="C14">
        <v>58.058599999999998</v>
      </c>
      <c r="D14">
        <v>26.7149</v>
      </c>
      <c r="E14">
        <v>30.187200000000001</v>
      </c>
      <c r="F14">
        <v>22.909099999999999</v>
      </c>
      <c r="G14">
        <v>32.727499999999999</v>
      </c>
      <c r="H14">
        <v>28.113700000000001</v>
      </c>
      <c r="I14">
        <v>57.245699999999999</v>
      </c>
      <c r="J14">
        <v>56.947899999999997</v>
      </c>
      <c r="K14">
        <v>53.276499000000001</v>
      </c>
      <c r="L14">
        <v>4.7153999999999998</v>
      </c>
      <c r="N14" s="8">
        <f t="shared" si="3"/>
        <v>7.2510465009234526E-3</v>
      </c>
      <c r="O14" s="8">
        <f t="shared" si="0"/>
        <v>4.3002940667704603E-3</v>
      </c>
      <c r="P14" s="8">
        <f t="shared" si="0"/>
        <v>7.333976863094227E-3</v>
      </c>
      <c r="Q14" s="8">
        <f t="shared" si="0"/>
        <v>1.2782575437325194E-2</v>
      </c>
      <c r="R14" s="8">
        <f t="shared" si="0"/>
        <v>-2.8485038675532648E-2</v>
      </c>
      <c r="S14" s="8">
        <f t="shared" si="0"/>
        <v>-1.0134093593848759E-3</v>
      </c>
      <c r="T14" s="8">
        <f t="shared" si="0"/>
        <v>6.2096906965591891E-3</v>
      </c>
      <c r="U14" s="8">
        <f t="shared" si="0"/>
        <v>6.3337868767734395E-3</v>
      </c>
      <c r="V14" s="8">
        <f t="shared" si="0"/>
        <v>7.7151891902413894E-3</v>
      </c>
      <c r="W14" s="8">
        <f t="shared" si="0"/>
        <v>5.8885731875355507E-3</v>
      </c>
      <c r="X14" s="8">
        <f t="shared" si="4"/>
        <v>3.8470482986707744E-3</v>
      </c>
      <c r="Z14" s="8">
        <f t="shared" si="5"/>
        <v>3.4039982022526782E-3</v>
      </c>
      <c r="AA14" s="8">
        <f t="shared" si="6"/>
        <v>4.5324576809968598E-4</v>
      </c>
      <c r="AB14" s="8">
        <f t="shared" si="7"/>
        <v>3.4869285644234527E-3</v>
      </c>
      <c r="AC14" s="8">
        <f t="shared" si="8"/>
        <v>8.9355271386544199E-3</v>
      </c>
      <c r="AD14" s="8">
        <f t="shared" si="9"/>
        <v>-3.2332086974203422E-2</v>
      </c>
      <c r="AE14" s="8">
        <f t="shared" si="10"/>
        <v>-4.8604576580556502E-3</v>
      </c>
      <c r="AF14" s="8">
        <f t="shared" si="11"/>
        <v>2.3626423978884148E-3</v>
      </c>
      <c r="AG14" s="8">
        <f t="shared" si="12"/>
        <v>2.4867385781026652E-3</v>
      </c>
      <c r="AH14" s="8">
        <f t="shared" si="13"/>
        <v>3.868140891570615E-3</v>
      </c>
      <c r="AI14" s="8">
        <f t="shared" si="14"/>
        <v>2.0415248888647763E-3</v>
      </c>
      <c r="AK14">
        <f>IFERROR(IF(0=LEN([2]ReferenceData!$R$4),"",[2]ReferenceData!$R$4),"")</f>
        <v>69</v>
      </c>
      <c r="AL14">
        <f>IFERROR(IF(0=LEN([2]ReferenceData!$R$8),"",[2]ReferenceData!$R$8),"")</f>
        <v>17</v>
      </c>
      <c r="AM14">
        <f>IFERROR(IF(0=LEN([2]ReferenceData!$R$10),"",[2]ReferenceData!$R$10),"")</f>
        <v>36.561689999999999</v>
      </c>
      <c r="AN14">
        <f>IFERROR(IF(0=LEN([2]ReferenceData!$R$15),"",[2]ReferenceData!$R$15),"")</f>
        <v>28.86</v>
      </c>
      <c r="AO14">
        <f>IFERROR(IF(0=LEN([2]ReferenceData!$R$19),"",[2]ReferenceData!$R$19),"")</f>
        <v>25.799251000000002</v>
      </c>
      <c r="AP14">
        <f>IFERROR(IF(0=LEN([2]ReferenceData!$R$23),"",[2]ReferenceData!$R$23),"")</f>
        <v>45.801948469999999</v>
      </c>
      <c r="AQ14">
        <f>IFERROR(IF(0=LEN([2]ReferenceData!$R$25),"",[2]ReferenceData!$R$25),"")</f>
        <v>27.035</v>
      </c>
      <c r="AS14" s="6">
        <f t="shared" si="15"/>
        <v>0.18965517241379315</v>
      </c>
      <c r="AT14" s="6">
        <f t="shared" si="16"/>
        <v>-0.31999999999999995</v>
      </c>
      <c r="AU14" s="6">
        <f t="shared" si="17"/>
        <v>2.0313514231543595E-2</v>
      </c>
      <c r="AV14" s="6">
        <f t="shared" si="18"/>
        <v>-2.6972353337828769E-2</v>
      </c>
      <c r="AW14" s="6">
        <f t="shared" si="19"/>
        <v>-0.40297332543908482</v>
      </c>
      <c r="AX14" s="6">
        <f t="shared" si="20"/>
        <v>-0.36668645123623456</v>
      </c>
      <c r="AY14" s="6">
        <f t="shared" si="21"/>
        <v>-6.6148531951640721E-2</v>
      </c>
      <c r="AZ14">
        <v>3.4039982022526782E-3</v>
      </c>
      <c r="BA14">
        <v>4.5324576809968598E-4</v>
      </c>
      <c r="BB14">
        <v>3.4869285644234527E-3</v>
      </c>
      <c r="BC14">
        <v>8.9355271386544199E-3</v>
      </c>
      <c r="BD14">
        <v>-3.2332086974203422E-2</v>
      </c>
      <c r="BE14">
        <v>-4.8604576580556502E-3</v>
      </c>
      <c r="BF14">
        <v>2.3626423978884148E-3</v>
      </c>
      <c r="BG14">
        <v>2.4867385781026652E-3</v>
      </c>
      <c r="BH14">
        <v>3.868140891570615E-3</v>
      </c>
      <c r="BI14">
        <v>2.0415248888647763E-3</v>
      </c>
    </row>
    <row r="15" spans="1:61" x14ac:dyDescent="0.35">
      <c r="A15" s="7">
        <v>45379</v>
      </c>
      <c r="B15">
        <v>55.398899999999998</v>
      </c>
      <c r="C15">
        <v>57.81</v>
      </c>
      <c r="D15">
        <v>26.520399999999999</v>
      </c>
      <c r="E15">
        <v>29.8062</v>
      </c>
      <c r="F15">
        <v>23.5808</v>
      </c>
      <c r="G15">
        <v>32.7607</v>
      </c>
      <c r="H15">
        <v>27.940200000000001</v>
      </c>
      <c r="I15">
        <v>56.885399999999997</v>
      </c>
      <c r="J15">
        <v>56.511899999999997</v>
      </c>
      <c r="K15">
        <v>52.964613</v>
      </c>
      <c r="L15">
        <v>4.2125000000000004</v>
      </c>
      <c r="N15" s="8">
        <f t="shared" si="3"/>
        <v>4.0325211503469127E-3</v>
      </c>
      <c r="O15" s="8">
        <f t="shared" si="0"/>
        <v>8.5872102558020025E-3</v>
      </c>
      <c r="P15" s="8">
        <f t="shared" si="0"/>
        <v>5.0364756039791292E-3</v>
      </c>
      <c r="Q15" s="8">
        <f t="shared" si="0"/>
        <v>1.1919837311704873E-2</v>
      </c>
      <c r="R15" s="8">
        <f t="shared" si="0"/>
        <v>1.2416493499802561E-2</v>
      </c>
      <c r="S15" s="8">
        <f t="shared" si="0"/>
        <v>1.5382278920419878E-2</v>
      </c>
      <c r="T15" s="8">
        <f t="shared" si="0"/>
        <v>5.6762350400432204E-3</v>
      </c>
      <c r="U15" s="8">
        <f t="shared" si="0"/>
        <v>5.9861813821799892E-3</v>
      </c>
      <c r="V15" s="8">
        <f t="shared" si="0"/>
        <v>1.5059229256288997E-2</v>
      </c>
      <c r="W15" s="8">
        <f t="shared" si="0"/>
        <v>5.0649075716846514E-3</v>
      </c>
      <c r="X15" s="8">
        <f t="shared" si="4"/>
        <v>3.4444098723833694E-3</v>
      </c>
      <c r="Z15" s="8">
        <f t="shared" si="5"/>
        <v>5.8811127796354334E-4</v>
      </c>
      <c r="AA15" s="8">
        <f t="shared" si="6"/>
        <v>5.1428003834186331E-3</v>
      </c>
      <c r="AB15" s="8">
        <f t="shared" si="7"/>
        <v>1.5920657315957598E-3</v>
      </c>
      <c r="AC15" s="8">
        <f t="shared" si="8"/>
        <v>8.4754274393215034E-3</v>
      </c>
      <c r="AD15" s="8">
        <f t="shared" si="9"/>
        <v>8.9720836274191917E-3</v>
      </c>
      <c r="AE15" s="8">
        <f t="shared" si="10"/>
        <v>1.1937869048036509E-2</v>
      </c>
      <c r="AF15" s="8">
        <f t="shared" si="11"/>
        <v>2.2318251676598511E-3</v>
      </c>
      <c r="AG15" s="8">
        <f t="shared" si="12"/>
        <v>2.5417715097966198E-3</v>
      </c>
      <c r="AH15" s="8">
        <f t="shared" si="13"/>
        <v>1.1614819383905628E-2</v>
      </c>
      <c r="AI15" s="8">
        <f t="shared" si="14"/>
        <v>1.6204976993012821E-3</v>
      </c>
      <c r="AK15">
        <f>IFERROR(IF(0=LEN([2]ReferenceData!$S$4),"",[2]ReferenceData!$S$4),"")</f>
        <v>58</v>
      </c>
      <c r="AL15">
        <f>IFERROR(IF(0=LEN([2]ReferenceData!$S$8),"",[2]ReferenceData!$S$8),"")</f>
        <v>25</v>
      </c>
      <c r="AM15">
        <f>IFERROR(IF(0=LEN([2]ReferenceData!$S$10),"",[2]ReferenceData!$S$10),"")</f>
        <v>35.833779999999997</v>
      </c>
      <c r="AN15">
        <f>IFERROR(IF(0=LEN([2]ReferenceData!$S$15),"",[2]ReferenceData!$S$15),"")</f>
        <v>29.66</v>
      </c>
      <c r="AO15">
        <f>IFERROR(IF(0=LEN([2]ReferenceData!$S$19),"",[2]ReferenceData!$S$19),"")</f>
        <v>43.212895000000003</v>
      </c>
      <c r="AP15">
        <f>IFERROR(IF(0=LEN([2]ReferenceData!$S$23),"",[2]ReferenceData!$S$23),"")</f>
        <v>72.321125230000007</v>
      </c>
      <c r="AQ15">
        <f>IFERROR(IF(0=LEN([2]ReferenceData!$S$25),"",[2]ReferenceData!$S$25),"")</f>
        <v>28.95</v>
      </c>
      <c r="AS15" s="6">
        <f t="shared" si="15"/>
        <v>-7.9365079365079416E-2</v>
      </c>
      <c r="AT15" s="6">
        <f t="shared" si="16"/>
        <v>1.0833333333333335</v>
      </c>
      <c r="AU15" s="6">
        <f t="shared" si="17"/>
        <v>5.0645259181181013E-2</v>
      </c>
      <c r="AV15" s="6">
        <f t="shared" si="18"/>
        <v>2.2053756030324001E-2</v>
      </c>
      <c r="AW15" s="6">
        <f t="shared" si="19"/>
        <v>0.17986621251732071</v>
      </c>
      <c r="AX15" s="6">
        <f t="shared" si="20"/>
        <v>1.90450741391995</v>
      </c>
      <c r="AY15" s="6">
        <f t="shared" si="21"/>
        <v>2.9516358463726799E-2</v>
      </c>
      <c r="AZ15">
        <v>5.8811127796354334E-4</v>
      </c>
      <c r="BA15">
        <v>5.1428003834186331E-3</v>
      </c>
      <c r="BB15">
        <v>1.5920657315957598E-3</v>
      </c>
      <c r="BC15">
        <v>8.4754274393215034E-3</v>
      </c>
      <c r="BD15">
        <v>8.9720836274191917E-3</v>
      </c>
      <c r="BE15">
        <v>1.1937869048036509E-2</v>
      </c>
      <c r="BF15">
        <v>2.2318251676598511E-3</v>
      </c>
      <c r="BG15">
        <v>2.5417715097966198E-3</v>
      </c>
      <c r="BH15">
        <v>1.1614819383905628E-2</v>
      </c>
      <c r="BI15">
        <v>1.6204976993012821E-3</v>
      </c>
    </row>
    <row r="16" spans="1:61" x14ac:dyDescent="0.35">
      <c r="A16" s="7">
        <v>45351</v>
      </c>
      <c r="B16">
        <v>55.176400000000001</v>
      </c>
      <c r="C16">
        <v>57.317799999999998</v>
      </c>
      <c r="D16">
        <v>26.387499999999999</v>
      </c>
      <c r="E16">
        <v>29.455100000000002</v>
      </c>
      <c r="F16">
        <v>23.291599999999999</v>
      </c>
      <c r="G16">
        <v>32.264400000000002</v>
      </c>
      <c r="H16">
        <v>27.782499999999999</v>
      </c>
      <c r="I16">
        <v>56.546900000000001</v>
      </c>
      <c r="J16">
        <v>55.673499999999997</v>
      </c>
      <c r="K16">
        <v>52.697704000000002</v>
      </c>
      <c r="L16">
        <v>4.2446999999999999</v>
      </c>
      <c r="N16" s="8">
        <f t="shared" si="3"/>
        <v>5.8829212979252254E-3</v>
      </c>
      <c r="O16" s="8">
        <f t="shared" si="0"/>
        <v>6.4141170273472881E-3</v>
      </c>
      <c r="P16" s="8">
        <f t="shared" si="0"/>
        <v>4.618102352072162E-3</v>
      </c>
      <c r="Q16" s="8">
        <f t="shared" si="0"/>
        <v>7.2426846491333574E-3</v>
      </c>
      <c r="R16" s="8">
        <f t="shared" si="0"/>
        <v>-1.5370827555886257E-2</v>
      </c>
      <c r="S16" s="8">
        <f t="shared" si="0"/>
        <v>3.5520774365322971E-3</v>
      </c>
      <c r="T16" s="8">
        <f t="shared" si="0"/>
        <v>6.0218277677595022E-3</v>
      </c>
      <c r="U16" s="8">
        <f t="shared" si="0"/>
        <v>6.5505020568221717E-3</v>
      </c>
      <c r="V16" s="8">
        <f t="shared" si="0"/>
        <v>5.0112011899796638E-3</v>
      </c>
      <c r="W16" s="8">
        <f t="shared" si="0"/>
        <v>7.1394197783278823E-3</v>
      </c>
      <c r="X16" s="8">
        <f t="shared" si="4"/>
        <v>3.470243573638454E-3</v>
      </c>
      <c r="Z16" s="8">
        <f t="shared" si="5"/>
        <v>2.4126777242867714E-3</v>
      </c>
      <c r="AA16" s="8">
        <f t="shared" si="6"/>
        <v>2.943873453708834E-3</v>
      </c>
      <c r="AB16" s="8">
        <f t="shared" si="7"/>
        <v>1.147858778433708E-3</v>
      </c>
      <c r="AC16" s="8">
        <f t="shared" si="8"/>
        <v>3.7724410754949034E-3</v>
      </c>
      <c r="AD16" s="8">
        <f t="shared" si="9"/>
        <v>-1.8841071129524711E-2</v>
      </c>
      <c r="AE16" s="8">
        <f t="shared" si="10"/>
        <v>8.183386289384309E-5</v>
      </c>
      <c r="AF16" s="8">
        <f t="shared" si="11"/>
        <v>2.5515841941210482E-3</v>
      </c>
      <c r="AG16" s="8">
        <f t="shared" si="12"/>
        <v>3.0802584831837176E-3</v>
      </c>
      <c r="AH16" s="8">
        <f t="shared" si="13"/>
        <v>1.5409576163412098E-3</v>
      </c>
      <c r="AI16" s="8">
        <f t="shared" si="14"/>
        <v>3.6691762046894283E-3</v>
      </c>
      <c r="AK16">
        <f>IFERROR(IF(0=LEN([2]ReferenceData!$T$4),"",[2]ReferenceData!$T$4),"")</f>
        <v>63</v>
      </c>
      <c r="AL16">
        <f>IFERROR(IF(0=LEN([2]ReferenceData!$T$8),"",[2]ReferenceData!$T$8),"")</f>
        <v>12</v>
      </c>
      <c r="AM16">
        <f>IFERROR(IF(0=LEN([2]ReferenceData!$T$10),"",[2]ReferenceData!$T$10),"")</f>
        <v>34.106450000000002</v>
      </c>
      <c r="AN16">
        <f>IFERROR(IF(0=LEN([2]ReferenceData!$T$15),"",[2]ReferenceData!$T$15),"")</f>
        <v>29.02</v>
      </c>
      <c r="AO16">
        <f>IFERROR(IF(0=LEN([2]ReferenceData!$T$19),"",[2]ReferenceData!$T$19),"")</f>
        <v>36.625250000000001</v>
      </c>
      <c r="AP16">
        <f>IFERROR(IF(0=LEN([2]ReferenceData!$T$23),"",[2]ReferenceData!$T$23),"")</f>
        <v>24.899618050000001</v>
      </c>
      <c r="AQ16">
        <f>IFERROR(IF(0=LEN([2]ReferenceData!$T$25),"",[2]ReferenceData!$T$25),"")</f>
        <v>28.12</v>
      </c>
      <c r="AS16" s="6">
        <f t="shared" si="15"/>
        <v>0.65789473684210531</v>
      </c>
      <c r="AT16" s="6">
        <f t="shared" si="16"/>
        <v>3</v>
      </c>
      <c r="AU16" s="6">
        <f t="shared" si="17"/>
        <v>0.9970342915528545</v>
      </c>
      <c r="AV16" s="6">
        <f t="shared" si="18"/>
        <v>-0.13035660773149527</v>
      </c>
      <c r="AW16" s="6">
        <f t="shared" si="19"/>
        <v>3.1475982347785481E-2</v>
      </c>
      <c r="AX16" s="6">
        <f t="shared" si="20"/>
        <v>-0.76197053713678797</v>
      </c>
      <c r="AY16" s="6">
        <f t="shared" si="21"/>
        <v>-0.13585141069491435</v>
      </c>
      <c r="AZ16">
        <v>2.4126777242867714E-3</v>
      </c>
      <c r="BA16">
        <v>2.943873453708834E-3</v>
      </c>
      <c r="BB16">
        <v>1.147858778433708E-3</v>
      </c>
      <c r="BC16">
        <v>3.7724410754949034E-3</v>
      </c>
      <c r="BD16">
        <v>-1.8841071129524711E-2</v>
      </c>
      <c r="BE16">
        <v>8.183386289384309E-5</v>
      </c>
      <c r="BF16">
        <v>2.5515841941210482E-3</v>
      </c>
      <c r="BG16">
        <v>3.0802584831837176E-3</v>
      </c>
      <c r="BH16">
        <v>1.5409576163412098E-3</v>
      </c>
      <c r="BI16">
        <v>3.6691762046894283E-3</v>
      </c>
    </row>
    <row r="17" spans="1:61" x14ac:dyDescent="0.35">
      <c r="A17" s="7">
        <v>45322</v>
      </c>
      <c r="B17">
        <v>54.853700000000003</v>
      </c>
      <c r="C17">
        <v>56.952500000000001</v>
      </c>
      <c r="D17">
        <v>26.266200000000001</v>
      </c>
      <c r="E17">
        <v>29.243300000000001</v>
      </c>
      <c r="F17">
        <v>23.655200000000001</v>
      </c>
      <c r="G17">
        <v>32.150199999999998</v>
      </c>
      <c r="H17">
        <v>27.616199999999999</v>
      </c>
      <c r="I17">
        <v>56.178899999999999</v>
      </c>
      <c r="J17">
        <v>55.395899999999997</v>
      </c>
      <c r="K17">
        <v>52.32414</v>
      </c>
      <c r="L17">
        <v>3.8353999999999999</v>
      </c>
      <c r="N17" s="8">
        <f t="shared" si="3"/>
        <v>8.5848036655953308E-3</v>
      </c>
      <c r="O17" s="8">
        <f t="shared" si="0"/>
        <v>9.6886856008226996E-3</v>
      </c>
      <c r="P17" s="8">
        <f t="shared" si="0"/>
        <v>8.8958539789356639E-3</v>
      </c>
      <c r="Q17" s="8">
        <f t="shared" si="0"/>
        <v>1.2120540890385723E-2</v>
      </c>
      <c r="R17" s="8">
        <f t="shared" si="0"/>
        <v>-5.5784663631509579E-3</v>
      </c>
      <c r="S17" s="8">
        <f t="shared" si="0"/>
        <v>3.2014877869168679E-3</v>
      </c>
      <c r="T17" s="8">
        <f t="shared" si="0"/>
        <v>6.454293325947269E-3</v>
      </c>
      <c r="U17" s="8">
        <f t="shared" si="0"/>
        <v>6.7596506916456356E-3</v>
      </c>
      <c r="V17" s="8">
        <f t="shared" si="0"/>
        <v>1.2094880869077507E-2</v>
      </c>
      <c r="W17" s="8">
        <f t="shared" si="0"/>
        <v>7.1230804702930861E-3</v>
      </c>
      <c r="X17" s="8">
        <f t="shared" si="4"/>
        <v>3.1413208954436111E-3</v>
      </c>
      <c r="Z17" s="8">
        <f t="shared" si="5"/>
        <v>5.4434827701517197E-3</v>
      </c>
      <c r="AA17" s="8">
        <f t="shared" si="6"/>
        <v>6.5473647053790884E-3</v>
      </c>
      <c r="AB17" s="8">
        <f t="shared" si="7"/>
        <v>5.7545330834920527E-3</v>
      </c>
      <c r="AC17" s="8">
        <f t="shared" si="8"/>
        <v>8.9792199949421114E-3</v>
      </c>
      <c r="AD17" s="8">
        <f t="shared" si="9"/>
        <v>-8.719787258594569E-3</v>
      </c>
      <c r="AE17" s="8">
        <f t="shared" si="10"/>
        <v>6.0166891473256712E-5</v>
      </c>
      <c r="AF17" s="8">
        <f t="shared" si="11"/>
        <v>3.3129724305036579E-3</v>
      </c>
      <c r="AG17" s="8">
        <f t="shared" si="12"/>
        <v>3.6183297962020244E-3</v>
      </c>
      <c r="AH17" s="8">
        <f t="shared" si="13"/>
        <v>8.9535599736338956E-3</v>
      </c>
      <c r="AI17" s="8">
        <f t="shared" si="14"/>
        <v>3.981759574849475E-3</v>
      </c>
      <c r="AK17">
        <f>IFERROR(IF(0=LEN([2]ReferenceData!$U$4),"",[2]ReferenceData!$U$4),"")</f>
        <v>38</v>
      </c>
      <c r="AL17">
        <f>IFERROR(IF(0=LEN([2]ReferenceData!$U$8),"",[2]ReferenceData!$U$8),"")</f>
        <v>3</v>
      </c>
      <c r="AM17">
        <f>IFERROR(IF(0=LEN([2]ReferenceData!$U$10),"",[2]ReferenceData!$U$10),"")</f>
        <v>17.07855</v>
      </c>
      <c r="AN17">
        <f>IFERROR(IF(0=LEN([2]ReferenceData!$U$15),"",[2]ReferenceData!$U$15),"")</f>
        <v>33.369999999999997</v>
      </c>
      <c r="AO17">
        <f>IFERROR(IF(0=LEN([2]ReferenceData!$U$19),"",[2]ReferenceData!$U$19),"")</f>
        <v>35.507612999999999</v>
      </c>
      <c r="AP17">
        <f>IFERROR(IF(0=LEN([2]ReferenceData!$U$23),"",[2]ReferenceData!$U$23),"")</f>
        <v>104.6072942</v>
      </c>
      <c r="AQ17">
        <f>IFERROR(IF(0=LEN([2]ReferenceData!$U$25),"",[2]ReferenceData!$U$25),"")</f>
        <v>32.540700000000001</v>
      </c>
      <c r="AS17" s="6">
        <f t="shared" si="15"/>
        <v>0.52</v>
      </c>
      <c r="AT17" s="6">
        <f t="shared" si="16"/>
        <v>0</v>
      </c>
      <c r="AU17" s="6">
        <f t="shared" si="17"/>
        <v>0.37054144996015626</v>
      </c>
      <c r="AV17" s="6">
        <f t="shared" si="18"/>
        <v>0.93449275362318818</v>
      </c>
      <c r="AW17" s="6">
        <f t="shared" si="19"/>
        <v>0.28687494300909933</v>
      </c>
      <c r="AX17" s="6">
        <f t="shared" si="20"/>
        <v>3.1042513090836579</v>
      </c>
      <c r="AY17" s="6">
        <f t="shared" si="21"/>
        <v>1.4201865095131216</v>
      </c>
      <c r="AZ17">
        <v>5.4434827701517197E-3</v>
      </c>
      <c r="BA17">
        <v>6.5473647053790884E-3</v>
      </c>
      <c r="BB17">
        <v>5.7545330834920527E-3</v>
      </c>
      <c r="BC17">
        <v>8.9792199949421114E-3</v>
      </c>
      <c r="BD17">
        <v>-8.719787258594569E-3</v>
      </c>
      <c r="BE17">
        <v>6.0166891473256712E-5</v>
      </c>
      <c r="BF17">
        <v>3.3129724305036579E-3</v>
      </c>
      <c r="BG17">
        <v>3.6183297962020244E-3</v>
      </c>
      <c r="BH17">
        <v>8.9535599736338956E-3</v>
      </c>
      <c r="BI17">
        <v>3.981759574849475E-3</v>
      </c>
    </row>
    <row r="18" spans="1:61" x14ac:dyDescent="0.35">
      <c r="A18" s="7">
        <v>45289</v>
      </c>
      <c r="B18">
        <v>54.386800000000001</v>
      </c>
      <c r="C18">
        <v>56.405999999999999</v>
      </c>
      <c r="D18">
        <v>26.034600000000001</v>
      </c>
      <c r="E18">
        <v>28.8931</v>
      </c>
      <c r="F18">
        <v>23.7879</v>
      </c>
      <c r="G18">
        <v>32.047600000000003</v>
      </c>
      <c r="H18">
        <v>27.4391</v>
      </c>
      <c r="I18">
        <v>55.801699999999997</v>
      </c>
      <c r="J18">
        <v>54.733899999999998</v>
      </c>
      <c r="K18">
        <v>51.954067000000002</v>
      </c>
      <c r="L18">
        <v>3.8471000000000002</v>
      </c>
      <c r="N18" s="8">
        <f t="shared" si="3"/>
        <v>8.3449673413464875E-3</v>
      </c>
      <c r="O18" s="8">
        <f t="shared" si="0"/>
        <v>6.5903238413396181E-3</v>
      </c>
      <c r="P18" s="8">
        <f t="shared" si="0"/>
        <v>7.2970672444478968E-3</v>
      </c>
      <c r="Q18" s="8">
        <f t="shared" si="0"/>
        <v>1.7423578171932963E-2</v>
      </c>
      <c r="R18" s="8">
        <f t="shared" si="0"/>
        <v>4.9876863596642229E-2</v>
      </c>
      <c r="S18" s="8">
        <f t="shared" si="0"/>
        <v>2.6821101872767317E-2</v>
      </c>
      <c r="T18" s="8">
        <f t="shared" si="0"/>
        <v>8.7385208114287849E-3</v>
      </c>
      <c r="U18" s="8">
        <f t="shared" si="0"/>
        <v>8.835174371305099E-3</v>
      </c>
      <c r="V18" s="8">
        <f t="shared" si="0"/>
        <v>2.0568404722659306E-2</v>
      </c>
      <c r="W18" s="8">
        <f t="shared" si="0"/>
        <v>9.2640663156775549E-3</v>
      </c>
      <c r="X18" s="8">
        <f t="shared" si="4"/>
        <v>3.1507397668517623E-3</v>
      </c>
      <c r="Z18" s="8">
        <f t="shared" si="5"/>
        <v>5.1942275744947253E-3</v>
      </c>
      <c r="AA18" s="8">
        <f t="shared" si="6"/>
        <v>3.4395840744878559E-3</v>
      </c>
      <c r="AB18" s="8">
        <f t="shared" si="7"/>
        <v>4.1463274775961345E-3</v>
      </c>
      <c r="AC18" s="8">
        <f t="shared" si="8"/>
        <v>1.4272838405081201E-2</v>
      </c>
      <c r="AD18" s="8">
        <f t="shared" si="9"/>
        <v>4.6726123829790467E-2</v>
      </c>
      <c r="AE18" s="8">
        <f t="shared" si="10"/>
        <v>2.3670362105915554E-2</v>
      </c>
      <c r="AF18" s="8">
        <f t="shared" si="11"/>
        <v>5.5877810445770226E-3</v>
      </c>
      <c r="AG18" s="8">
        <f t="shared" si="12"/>
        <v>5.6844346044533367E-3</v>
      </c>
      <c r="AH18" s="8">
        <f t="shared" si="13"/>
        <v>1.7417664955807544E-2</v>
      </c>
      <c r="AI18" s="8">
        <f t="shared" si="14"/>
        <v>6.1133265488257926E-3</v>
      </c>
      <c r="AK18">
        <f>IFERROR(IF(0=LEN([2]ReferenceData!$V$4),"",[2]ReferenceData!$V$4),"")</f>
        <v>25</v>
      </c>
      <c r="AL18">
        <f>IFERROR(IF(0=LEN([2]ReferenceData!$V$8),"",[2]ReferenceData!$V$8),"")</f>
        <v>3</v>
      </c>
      <c r="AM18">
        <f>IFERROR(IF(0=LEN([2]ReferenceData!$V$10),"",[2]ReferenceData!$V$10),"")</f>
        <v>12.461169999999999</v>
      </c>
      <c r="AN18">
        <f>IFERROR(IF(0=LEN([2]ReferenceData!$V$15),"",[2]ReferenceData!$V$15),"")</f>
        <v>17.25</v>
      </c>
      <c r="AO18">
        <f>IFERROR(IF(0=LEN([2]ReferenceData!$V$19),"",[2]ReferenceData!$V$19),"")</f>
        <v>27.592123999999998</v>
      </c>
      <c r="AP18">
        <f>IFERROR(IF(0=LEN([2]ReferenceData!$V$23),"",[2]ReferenceData!$V$23),"")</f>
        <v>25.487546040000002</v>
      </c>
      <c r="AQ18">
        <f>IFERROR(IF(0=LEN([2]ReferenceData!$V$25),"",[2]ReferenceData!$V$25),"")</f>
        <v>13.445534</v>
      </c>
      <c r="AS18" s="6">
        <f t="shared" si="15"/>
        <v>-0.41860465116279066</v>
      </c>
      <c r="AT18" s="6">
        <f t="shared" si="16"/>
        <v>-0.25</v>
      </c>
      <c r="AU18" s="6">
        <f t="shared" si="17"/>
        <v>-0.36401737917081989</v>
      </c>
      <c r="AV18" s="6">
        <f t="shared" si="18"/>
        <v>-0.13749999999999996</v>
      </c>
      <c r="AW18" s="6">
        <f t="shared" si="19"/>
        <v>8.8891411944294285E-2</v>
      </c>
      <c r="AX18" s="6">
        <f t="shared" si="20"/>
        <v>6.4048652062754217</v>
      </c>
      <c r="AY18" s="6">
        <f t="shared" si="21"/>
        <v>-0.45462232807932823</v>
      </c>
      <c r="AZ18">
        <v>5.1942275744947253E-3</v>
      </c>
      <c r="BA18">
        <v>3.4395840744878559E-3</v>
      </c>
      <c r="BB18">
        <v>4.1463274775961345E-3</v>
      </c>
      <c r="BC18">
        <v>1.4272838405081201E-2</v>
      </c>
      <c r="BD18">
        <v>4.6726123829790467E-2</v>
      </c>
      <c r="BE18">
        <v>2.3670362105915554E-2</v>
      </c>
      <c r="BF18">
        <v>5.5877810445770226E-3</v>
      </c>
      <c r="BG18">
        <v>5.6844346044533367E-3</v>
      </c>
      <c r="BH18">
        <v>1.7417664955807544E-2</v>
      </c>
      <c r="BI18">
        <v>6.1133265488257926E-3</v>
      </c>
    </row>
    <row r="19" spans="1:61" x14ac:dyDescent="0.35">
      <c r="A19" s="7">
        <v>45260</v>
      </c>
      <c r="B19">
        <v>53.936700000000002</v>
      </c>
      <c r="C19">
        <v>56.036700000000003</v>
      </c>
      <c r="D19">
        <v>25.846</v>
      </c>
      <c r="E19">
        <v>28.398299999999999</v>
      </c>
      <c r="F19">
        <v>22.657800000000002</v>
      </c>
      <c r="G19">
        <v>31.2105</v>
      </c>
      <c r="H19">
        <v>27.2014</v>
      </c>
      <c r="I19">
        <v>55.313000000000002</v>
      </c>
      <c r="J19">
        <v>53.630800000000001</v>
      </c>
      <c r="K19">
        <v>51.477179</v>
      </c>
      <c r="L19">
        <v>4.2663000000000002</v>
      </c>
      <c r="N19" s="8">
        <f t="shared" si="3"/>
        <v>8.826368002873064E-3</v>
      </c>
      <c r="O19" s="8">
        <f t="shared" ref="O19:O22" si="22">C19/C20-1</f>
        <v>7.1587249094151595E-3</v>
      </c>
      <c r="P19" s="8">
        <f t="shared" ref="P19:P22" si="23">D19/D20-1</f>
        <v>7.9321129682636826E-3</v>
      </c>
      <c r="Q19" s="8">
        <f t="shared" ref="Q19:Q22" si="24">E19/E20-1</f>
        <v>1.7721600642206292E-2</v>
      </c>
      <c r="R19" s="8">
        <f t="shared" ref="R19:R22" si="25">F19/F20-1</f>
        <v>4.8642094155543658E-2</v>
      </c>
      <c r="S19" s="8">
        <f t="shared" ref="S19:S22" si="26">G19/G20-1</f>
        <v>3.0712834992817184E-2</v>
      </c>
      <c r="T19" s="8">
        <f t="shared" ref="T19:T22" si="27">H19/H20-1</f>
        <v>1.1095458110463863E-2</v>
      </c>
      <c r="U19" s="8">
        <f t="shared" ref="U19:U22" si="28">I19/I20-1</f>
        <v>8.8642457183505385E-3</v>
      </c>
      <c r="V19" s="8">
        <f t="shared" ref="V19:V22" si="29">J19/J20-1</f>
        <v>2.2298469339128157E-2</v>
      </c>
      <c r="W19" s="8">
        <f t="shared" ref="W19:W22" si="30">K19/K20-1</f>
        <v>8.8349426582696733E-3</v>
      </c>
      <c r="X19" s="8">
        <f t="shared" si="4"/>
        <v>3.4875689141495858E-3</v>
      </c>
      <c r="Z19" s="8">
        <f t="shared" si="5"/>
        <v>5.3387990887234782E-3</v>
      </c>
      <c r="AA19" s="8">
        <f t="shared" si="6"/>
        <v>3.6711559952655737E-3</v>
      </c>
      <c r="AB19" s="8">
        <f t="shared" si="7"/>
        <v>4.4445440541140968E-3</v>
      </c>
      <c r="AC19" s="8">
        <f t="shared" si="8"/>
        <v>1.4234031728056706E-2</v>
      </c>
      <c r="AD19" s="8">
        <f t="shared" si="9"/>
        <v>4.5154525241394072E-2</v>
      </c>
      <c r="AE19" s="8">
        <f t="shared" si="10"/>
        <v>2.7225266078667598E-2</v>
      </c>
      <c r="AF19" s="8">
        <f t="shared" si="11"/>
        <v>7.607889196314277E-3</v>
      </c>
      <c r="AG19" s="8">
        <f t="shared" si="12"/>
        <v>5.3766768042009527E-3</v>
      </c>
      <c r="AH19" s="8">
        <f t="shared" si="13"/>
        <v>1.8810900424978572E-2</v>
      </c>
      <c r="AI19" s="8">
        <f t="shared" si="14"/>
        <v>5.3473737441200875E-3</v>
      </c>
      <c r="AK19">
        <f>IFERROR(IF(0=LEN([2]ReferenceData!$W$4),"",[2]ReferenceData!$W$4),"")</f>
        <v>43</v>
      </c>
      <c r="AL19">
        <f>IFERROR(IF(0=LEN([2]ReferenceData!$W$8),"",[2]ReferenceData!$W$8),"")</f>
        <v>4</v>
      </c>
      <c r="AM19">
        <f>IFERROR(IF(0=LEN([2]ReferenceData!$W$10),"",[2]ReferenceData!$W$10),"")</f>
        <v>19.59357</v>
      </c>
      <c r="AN19">
        <f>IFERROR(IF(0=LEN([2]ReferenceData!$W$15),"",[2]ReferenceData!$W$15),"")</f>
        <v>20</v>
      </c>
      <c r="AO19">
        <f>IFERROR(IF(0=LEN([2]ReferenceData!$W$19),"",[2]ReferenceData!$W$19),"")</f>
        <v>25.339646999999999</v>
      </c>
      <c r="AP19">
        <f>IFERROR(IF(0=LEN([2]ReferenceData!$W$23),"",[2]ReferenceData!$W$23),"")</f>
        <v>3.4420000000000002</v>
      </c>
      <c r="AQ19">
        <f>IFERROR(IF(0=LEN([2]ReferenceData!$W$25),"",[2]ReferenceData!$W$25),"")</f>
        <v>24.653620220000001</v>
      </c>
      <c r="AS19" s="6">
        <f t="shared" si="15"/>
        <v>0.34375</v>
      </c>
      <c r="AT19" s="6">
        <f t="shared" si="16"/>
        <v>3</v>
      </c>
      <c r="AU19" s="6">
        <f t="shared" si="17"/>
        <v>0.38594361743891192</v>
      </c>
      <c r="AV19" s="6">
        <f t="shared" si="18"/>
        <v>-0.14420196833547283</v>
      </c>
      <c r="AW19" s="6">
        <f t="shared" si="19"/>
        <v>0.1600912520163964</v>
      </c>
      <c r="AX19" s="6">
        <f t="shared" si="20"/>
        <v>-0.7235341365461847</v>
      </c>
      <c r="AY19" s="6">
        <f t="shared" si="21"/>
        <v>1.6381616072766185</v>
      </c>
      <c r="AZ19">
        <v>5.3387990887234782E-3</v>
      </c>
      <c r="BA19">
        <v>3.6711559952655737E-3</v>
      </c>
      <c r="BB19">
        <v>4.4445440541140968E-3</v>
      </c>
      <c r="BC19">
        <v>1.4234031728056706E-2</v>
      </c>
      <c r="BD19">
        <v>4.5154525241394072E-2</v>
      </c>
      <c r="BE19">
        <v>2.7225266078667598E-2</v>
      </c>
      <c r="BF19">
        <v>7.607889196314277E-3</v>
      </c>
      <c r="BG19">
        <v>5.3766768042009527E-3</v>
      </c>
      <c r="BH19">
        <v>1.8810900424978572E-2</v>
      </c>
      <c r="BI19">
        <v>5.3473737441200875E-3</v>
      </c>
    </row>
    <row r="20" spans="1:61" x14ac:dyDescent="0.35">
      <c r="A20" s="7">
        <v>45230</v>
      </c>
      <c r="B20">
        <v>53.464799999999997</v>
      </c>
      <c r="C20">
        <v>55.638399999999997</v>
      </c>
      <c r="D20">
        <v>25.642600000000002</v>
      </c>
      <c r="E20">
        <v>27.9038</v>
      </c>
      <c r="F20">
        <v>21.6068</v>
      </c>
      <c r="G20">
        <v>30.2805</v>
      </c>
      <c r="H20">
        <v>26.902899999999999</v>
      </c>
      <c r="I20">
        <v>54.826999999999998</v>
      </c>
      <c r="J20">
        <v>52.460999999999999</v>
      </c>
      <c r="K20">
        <v>51.026364000000001</v>
      </c>
      <c r="L20">
        <v>4.8536000000000001</v>
      </c>
      <c r="N20" s="8">
        <f t="shared" si="3"/>
        <v>3.3761910034548759E-3</v>
      </c>
      <c r="O20" s="8">
        <f t="shared" si="22"/>
        <v>4.2633686026907203E-3</v>
      </c>
      <c r="P20" s="8">
        <f t="shared" si="23"/>
        <v>2.784360652916984E-3</v>
      </c>
      <c r="Q20" s="8">
        <f t="shared" si="24"/>
        <v>2.036118662266384E-3</v>
      </c>
      <c r="R20" s="8">
        <f t="shared" si="25"/>
        <v>-2.0757042891845878E-2</v>
      </c>
      <c r="S20" s="8">
        <f t="shared" si="26"/>
        <v>-6.3627175596565611E-3</v>
      </c>
      <c r="T20" s="8">
        <f t="shared" si="27"/>
        <v>3.6148623442511241E-3</v>
      </c>
      <c r="U20" s="8">
        <f t="shared" si="28"/>
        <v>3.9221574429437744E-3</v>
      </c>
      <c r="V20" s="8">
        <f t="shared" si="29"/>
        <v>-4.4859898211297988E-3</v>
      </c>
      <c r="W20" s="8">
        <f t="shared" si="30"/>
        <v>5.44478377859825E-3</v>
      </c>
      <c r="X20" s="8">
        <f t="shared" si="4"/>
        <v>3.9573853128398451E-3</v>
      </c>
      <c r="Z20" s="8">
        <f t="shared" si="5"/>
        <v>-5.8119430938496919E-4</v>
      </c>
      <c r="AA20" s="8">
        <f t="shared" si="6"/>
        <v>3.059832898508752E-4</v>
      </c>
      <c r="AB20" s="8">
        <f t="shared" si="7"/>
        <v>-1.1730246599228611E-3</v>
      </c>
      <c r="AC20" s="8">
        <f t="shared" si="8"/>
        <v>-1.921266650573461E-3</v>
      </c>
      <c r="AD20" s="8">
        <f t="shared" si="9"/>
        <v>-2.4714428204685723E-2</v>
      </c>
      <c r="AE20" s="8">
        <f t="shared" si="10"/>
        <v>-1.0320102872496406E-2</v>
      </c>
      <c r="AF20" s="8">
        <f t="shared" si="11"/>
        <v>-3.42522968588721E-4</v>
      </c>
      <c r="AG20" s="8">
        <f t="shared" si="12"/>
        <v>-3.5227869896070629E-5</v>
      </c>
      <c r="AH20" s="8">
        <f t="shared" si="13"/>
        <v>-8.4433751339696439E-3</v>
      </c>
      <c r="AI20" s="8">
        <f t="shared" si="14"/>
        <v>1.487398465758405E-3</v>
      </c>
      <c r="AK20">
        <f>IFERROR(IF(0=LEN([2]ReferenceData!$X$4),"",[2]ReferenceData!$X$4),"")</f>
        <v>32</v>
      </c>
      <c r="AL20">
        <f>IFERROR(IF(0=LEN([2]ReferenceData!$X$8),"",[2]ReferenceData!$X$8),"")</f>
        <v>1</v>
      </c>
      <c r="AM20">
        <f>IFERROR(IF(0=LEN([2]ReferenceData!$X$10),"",[2]ReferenceData!$X$10),"")</f>
        <v>14.13735</v>
      </c>
      <c r="AN20">
        <f>IFERROR(IF(0=LEN([2]ReferenceData!$X$15),"",[2]ReferenceData!$X$15),"")</f>
        <v>23.37</v>
      </c>
      <c r="AO20">
        <f>IFERROR(IF(0=LEN([2]ReferenceData!$X$19),"",[2]ReferenceData!$X$19),"")</f>
        <v>21.842804999999998</v>
      </c>
      <c r="AP20">
        <f>IFERROR(IF(0=LEN([2]ReferenceData!$X$23),"",[2]ReferenceData!$X$23),"")</f>
        <v>12.45</v>
      </c>
      <c r="AQ20">
        <f>IFERROR(IF(0=LEN([2]ReferenceData!$X$25),"",[2]ReferenceData!$X$25),"")</f>
        <v>9.3450000000000006</v>
      </c>
      <c r="AS20" s="6">
        <f t="shared" si="15"/>
        <v>0.33333333333333326</v>
      </c>
      <c r="AT20" s="6">
        <f t="shared" si="16"/>
        <v>-0.8</v>
      </c>
      <c r="AU20" s="6">
        <f t="shared" si="17"/>
        <v>0.1240458925675032</v>
      </c>
      <c r="AV20" s="6">
        <f t="shared" si="18"/>
        <v>-8.4964761158966229E-2</v>
      </c>
      <c r="AW20" s="6">
        <f t="shared" si="19"/>
        <v>-0.47042628167657619</v>
      </c>
      <c r="AX20" s="6">
        <f t="shared" si="20"/>
        <v>-0.32369020222227907</v>
      </c>
      <c r="AY20" s="6">
        <f t="shared" si="21"/>
        <v>-0.61815685601510206</v>
      </c>
      <c r="AZ20">
        <v>-5.8119430938496919E-4</v>
      </c>
      <c r="BA20">
        <v>3.059832898508752E-4</v>
      </c>
      <c r="BB20">
        <v>-1.1730246599228611E-3</v>
      </c>
      <c r="BC20">
        <v>-1.921266650573461E-3</v>
      </c>
      <c r="BD20">
        <v>-2.4714428204685723E-2</v>
      </c>
      <c r="BE20">
        <v>-1.0320102872496406E-2</v>
      </c>
      <c r="BF20">
        <v>-3.42522968588721E-4</v>
      </c>
      <c r="BG20">
        <v>-3.5227869896070629E-5</v>
      </c>
      <c r="BH20">
        <v>-8.4433751339696439E-3</v>
      </c>
      <c r="BI20">
        <v>1.487398465758405E-3</v>
      </c>
    </row>
    <row r="21" spans="1:61" x14ac:dyDescent="0.35">
      <c r="A21" s="7">
        <v>45198</v>
      </c>
      <c r="B21">
        <v>53.2849</v>
      </c>
      <c r="C21">
        <v>55.402200000000001</v>
      </c>
      <c r="D21">
        <v>25.571400000000001</v>
      </c>
      <c r="E21">
        <v>27.847100000000001</v>
      </c>
      <c r="F21">
        <v>22.064800000000002</v>
      </c>
      <c r="G21">
        <v>30.474399999999999</v>
      </c>
      <c r="H21">
        <v>26.806000000000001</v>
      </c>
      <c r="I21">
        <v>54.6128</v>
      </c>
      <c r="J21">
        <v>52.697400000000002</v>
      </c>
      <c r="K21">
        <v>50.750041000000003</v>
      </c>
      <c r="L21">
        <v>4.609</v>
      </c>
      <c r="N21" s="8">
        <f t="shared" si="3"/>
        <v>5.3963384145709892E-3</v>
      </c>
      <c r="O21" s="8">
        <f t="shared" si="22"/>
        <v>6.2022458849961826E-3</v>
      </c>
      <c r="P21" s="8">
        <f t="shared" si="23"/>
        <v>8.757603730265906E-3</v>
      </c>
      <c r="Q21" s="8">
        <f t="shared" si="24"/>
        <v>1.1264884573063849E-2</v>
      </c>
      <c r="R21" s="8">
        <f t="shared" si="25"/>
        <v>-3.715695814769393E-2</v>
      </c>
      <c r="S21" s="8">
        <f t="shared" si="26"/>
        <v>-4.1468826487763844E-3</v>
      </c>
      <c r="T21" s="8">
        <f t="shared" si="27"/>
        <v>5.9593503257378E-3</v>
      </c>
      <c r="U21" s="8">
        <f t="shared" si="28"/>
        <v>5.2755392425754E-3</v>
      </c>
      <c r="V21" s="8">
        <f t="shared" si="29"/>
        <v>3.8842904359588371E-3</v>
      </c>
      <c r="W21" s="8">
        <f t="shared" si="30"/>
        <v>5.6482908946795529E-3</v>
      </c>
      <c r="X21" s="8">
        <f t="shared" si="4"/>
        <v>3.7620089920711308E-3</v>
      </c>
      <c r="Z21" s="8">
        <f t="shared" si="5"/>
        <v>1.6343294224998584E-3</v>
      </c>
      <c r="AA21" s="8">
        <f t="shared" si="6"/>
        <v>2.4402368929250517E-3</v>
      </c>
      <c r="AB21" s="8">
        <f t="shared" si="7"/>
        <v>4.9955947381947752E-3</v>
      </c>
      <c r="AC21" s="8">
        <f t="shared" si="8"/>
        <v>7.5028755809927183E-3</v>
      </c>
      <c r="AD21" s="8">
        <f t="shared" si="9"/>
        <v>-4.0918967139765061E-2</v>
      </c>
      <c r="AE21" s="8">
        <f t="shared" si="10"/>
        <v>-7.9088916408475152E-3</v>
      </c>
      <c r="AF21" s="8">
        <f t="shared" si="11"/>
        <v>2.1973413336666692E-3</v>
      </c>
      <c r="AG21" s="8">
        <f t="shared" si="12"/>
        <v>1.5135302505042691E-3</v>
      </c>
      <c r="AH21" s="8">
        <f t="shared" si="13"/>
        <v>1.2228144388770623E-4</v>
      </c>
      <c r="AI21" s="8">
        <f t="shared" si="14"/>
        <v>1.8862819026084221E-3</v>
      </c>
      <c r="AK21">
        <f>IFERROR(IF(0=LEN([2]ReferenceData!$Y$4),"",[2]ReferenceData!$Y$4),"")</f>
        <v>24</v>
      </c>
      <c r="AL21">
        <f>IFERROR(IF(0=LEN([2]ReferenceData!$Y$8),"",[2]ReferenceData!$Y$8),"")</f>
        <v>5</v>
      </c>
      <c r="AM21">
        <f>IFERROR(IF(0=LEN([2]ReferenceData!$Y$10),"",[2]ReferenceData!$Y$10),"")</f>
        <v>12.577199999999999</v>
      </c>
      <c r="AN21">
        <f>IFERROR(IF(0=LEN([2]ReferenceData!$Y$15),"",[2]ReferenceData!$Y$15),"")</f>
        <v>25.54</v>
      </c>
      <c r="AO21">
        <f>IFERROR(IF(0=LEN([2]ReferenceData!$Y$19),"",[2]ReferenceData!$Y$19),"")</f>
        <v>41.246014000000002</v>
      </c>
      <c r="AP21">
        <f>IFERROR(IF(0=LEN([2]ReferenceData!$Y$23),"",[2]ReferenceData!$Y$23),"")</f>
        <v>18.4087234</v>
      </c>
      <c r="AQ21">
        <f>IFERROR(IF(0=LEN([2]ReferenceData!$Y$25),"",[2]ReferenceData!$Y$25),"")</f>
        <v>24.473400000000002</v>
      </c>
      <c r="AS21" s="6">
        <f t="shared" si="15"/>
        <v>-0.35135135135135132</v>
      </c>
      <c r="AT21" s="6">
        <f t="shared" si="16"/>
        <v>1.5</v>
      </c>
      <c r="AU21" s="6">
        <f t="shared" si="17"/>
        <v>-0.18813142805133343</v>
      </c>
      <c r="AV21" s="6">
        <f t="shared" si="18"/>
        <v>0.22259454284346569</v>
      </c>
      <c r="AW21" s="6">
        <f t="shared" si="19"/>
        <v>0.52136140664542507</v>
      </c>
      <c r="AX21" s="6">
        <f t="shared" si="20"/>
        <v>0.23639129911054568</v>
      </c>
      <c r="AY21" s="6">
        <f t="shared" si="21"/>
        <v>1.278715083798883</v>
      </c>
      <c r="AZ21">
        <v>1.6343294224998584E-3</v>
      </c>
      <c r="BA21">
        <v>2.4402368929250517E-3</v>
      </c>
      <c r="BB21">
        <v>4.9955947381947752E-3</v>
      </c>
      <c r="BC21">
        <v>7.5028755809927183E-3</v>
      </c>
      <c r="BD21">
        <v>-4.0918967139765061E-2</v>
      </c>
      <c r="BE21">
        <v>-7.9088916408475152E-3</v>
      </c>
      <c r="BF21">
        <v>2.1973413336666692E-3</v>
      </c>
      <c r="BG21">
        <v>1.5135302505042691E-3</v>
      </c>
      <c r="BH21">
        <v>1.2228144388770623E-4</v>
      </c>
      <c r="BI21">
        <v>1.8862819026084221E-3</v>
      </c>
    </row>
    <row r="22" spans="1:61" x14ac:dyDescent="0.35">
      <c r="A22" s="7">
        <v>45169</v>
      </c>
      <c r="B22">
        <v>52.998899999999999</v>
      </c>
      <c r="C22">
        <v>55.060699999999997</v>
      </c>
      <c r="D22">
        <v>25.349399999999999</v>
      </c>
      <c r="E22">
        <v>27.536899999999999</v>
      </c>
      <c r="F22">
        <v>22.9163</v>
      </c>
      <c r="G22">
        <v>30.601299999999998</v>
      </c>
      <c r="H22">
        <v>26.647200000000002</v>
      </c>
      <c r="I22">
        <v>54.3262</v>
      </c>
      <c r="J22">
        <v>52.493499999999997</v>
      </c>
      <c r="K22">
        <v>50.465000000000003</v>
      </c>
      <c r="L22">
        <v>4.2541000000000002</v>
      </c>
      <c r="N22" s="8">
        <f t="shared" si="3"/>
        <v>8.0225040939876369E-3</v>
      </c>
      <c r="O22" s="8">
        <f t="shared" si="22"/>
        <v>7.9743561110183769E-3</v>
      </c>
      <c r="P22" s="8">
        <f t="shared" si="23"/>
        <v>3.1420656905420952E-3</v>
      </c>
      <c r="Q22" s="8">
        <f t="shared" si="24"/>
        <v>1.3903156561472452E-2</v>
      </c>
      <c r="R22" s="8">
        <f t="shared" si="25"/>
        <v>-2.4246909280863926E-3</v>
      </c>
      <c r="S22" s="8">
        <f t="shared" si="26"/>
        <v>6.5323145641669189E-3</v>
      </c>
      <c r="T22" s="8">
        <f t="shared" si="27"/>
        <v>7.0862481434030844E-3</v>
      </c>
      <c r="U22" s="8">
        <f t="shared" si="28"/>
        <v>7.1392685725726324E-3</v>
      </c>
      <c r="V22" s="8">
        <f t="shared" si="29"/>
        <v>1.4600458849474363E-2</v>
      </c>
      <c r="W22" s="8">
        <f t="shared" si="30"/>
        <v>7.9896135024468684E-3</v>
      </c>
      <c r="X22" s="8">
        <f t="shared" si="4"/>
        <v>3.4777837095485431E-3</v>
      </c>
      <c r="Z22" s="8">
        <f t="shared" si="5"/>
        <v>4.5447203844390938E-3</v>
      </c>
      <c r="AA22" s="8">
        <f t="shared" si="6"/>
        <v>4.4965724014698338E-3</v>
      </c>
      <c r="AB22" s="8">
        <f t="shared" si="7"/>
        <v>-3.3571801900644793E-4</v>
      </c>
      <c r="AC22" s="8">
        <f t="shared" si="8"/>
        <v>1.0425372851923909E-2</v>
      </c>
      <c r="AD22" s="8">
        <f t="shared" si="9"/>
        <v>-5.9024746376349357E-3</v>
      </c>
      <c r="AE22" s="8">
        <f t="shared" si="10"/>
        <v>3.0545308546183758E-3</v>
      </c>
      <c r="AF22" s="8">
        <f t="shared" si="11"/>
        <v>3.6084644338545413E-3</v>
      </c>
      <c r="AG22" s="8">
        <f t="shared" si="12"/>
        <v>3.6614848630240893E-3</v>
      </c>
      <c r="AH22" s="8">
        <f t="shared" si="13"/>
        <v>1.1122675139925819E-2</v>
      </c>
      <c r="AI22" s="8">
        <f t="shared" si="14"/>
        <v>4.5118297928983253E-3</v>
      </c>
      <c r="AK22">
        <f>IFERROR(IF(0=LEN([2]ReferenceData!$Z$4),"",[2]ReferenceData!$Z$4),"")</f>
        <v>37</v>
      </c>
      <c r="AL22">
        <f>IFERROR(IF(0=LEN([2]ReferenceData!$Z$8),"",[2]ReferenceData!$Z$8),"")</f>
        <v>2</v>
      </c>
      <c r="AM22">
        <f>IFERROR(IF(0=LEN([2]ReferenceData!$Z$10),"",[2]ReferenceData!$Z$10),"")</f>
        <v>15.491669999999999</v>
      </c>
      <c r="AN22">
        <f>IFERROR(IF(0=LEN([2]ReferenceData!$Z$15),"",[2]ReferenceData!$Z$15),"")</f>
        <v>20.89</v>
      </c>
      <c r="AO22">
        <f>IFERROR(IF(0=LEN([2]ReferenceData!$Z$19),"",[2]ReferenceData!$Z$19),"")</f>
        <v>27.111253000000001</v>
      </c>
      <c r="AP22">
        <f>IFERROR(IF(0=LEN([2]ReferenceData!$Z$23),"",[2]ReferenceData!$Z$23),"")</f>
        <v>14.889075500000001</v>
      </c>
      <c r="AQ22">
        <f>IFERROR(IF(0=LEN([2]ReferenceData!$Z$25),"",[2]ReferenceData!$Z$25),"")</f>
        <v>10.74</v>
      </c>
      <c r="AS22" s="6">
        <f t="shared" si="15"/>
        <v>0.85000000000000009</v>
      </c>
      <c r="AT22" s="6">
        <f t="shared" si="16"/>
        <v>1</v>
      </c>
      <c r="AU22" s="6">
        <f t="shared" si="17"/>
        <v>0.73914415041470005</v>
      </c>
      <c r="AV22" s="6">
        <f t="shared" si="18"/>
        <v>0.12736103615758232</v>
      </c>
      <c r="AW22" s="6">
        <f t="shared" si="19"/>
        <v>0.3580847491877166</v>
      </c>
      <c r="AX22" s="6">
        <f t="shared" si="20"/>
        <v>1.794942042180153</v>
      </c>
      <c r="AY22" s="6">
        <f t="shared" si="21"/>
        <v>0.46780161738038739</v>
      </c>
      <c r="AZ22">
        <v>4.5447203844390938E-3</v>
      </c>
      <c r="BA22">
        <v>4.4965724014698338E-3</v>
      </c>
      <c r="BB22">
        <v>-3.3571801900644793E-4</v>
      </c>
      <c r="BC22">
        <v>1.0425372851923909E-2</v>
      </c>
      <c r="BD22">
        <v>-5.9024746376349357E-3</v>
      </c>
      <c r="BE22">
        <v>3.0545308546183758E-3</v>
      </c>
      <c r="BF22">
        <v>3.6084644338545413E-3</v>
      </c>
      <c r="BG22">
        <v>3.6614848630240893E-3</v>
      </c>
      <c r="BH22">
        <v>1.1122675139925819E-2</v>
      </c>
      <c r="BI22">
        <v>4.5118297928983253E-3</v>
      </c>
    </row>
    <row r="23" spans="1:61" x14ac:dyDescent="0.35">
      <c r="A23" s="7">
        <v>45138</v>
      </c>
      <c r="B23">
        <v>52.577100000000002</v>
      </c>
      <c r="C23">
        <v>54.625100000000003</v>
      </c>
      <c r="D23">
        <v>25.27</v>
      </c>
      <c r="E23">
        <v>27.159300000000002</v>
      </c>
      <c r="F23">
        <v>22.972000000000001</v>
      </c>
      <c r="G23">
        <v>30.402699999999999</v>
      </c>
      <c r="H23">
        <v>26.459700000000002</v>
      </c>
      <c r="I23">
        <v>53.941099999999999</v>
      </c>
      <c r="J23">
        <v>51.738100000000003</v>
      </c>
      <c r="K23">
        <v>50.064999999999998</v>
      </c>
      <c r="L23">
        <v>4.1773999999999996</v>
      </c>
      <c r="N23" s="8"/>
      <c r="O23" s="8"/>
      <c r="P23" s="8"/>
      <c r="Q23" s="8"/>
      <c r="R23" s="8"/>
      <c r="S23" s="8"/>
      <c r="T23" s="8"/>
      <c r="U23" s="8"/>
      <c r="V23" s="8"/>
      <c r="W23" s="8"/>
      <c r="AK23">
        <f>IFERROR(IF(0=LEN([2]ReferenceData!$AA$4),"",[2]ReferenceData!$AA$4),"")</f>
        <v>20</v>
      </c>
      <c r="AL23">
        <f>IFERROR(IF(0=LEN([2]ReferenceData!$AA$8),"",[2]ReferenceData!$AA$8),"")</f>
        <v>1</v>
      </c>
      <c r="AM23">
        <f>IFERROR(IF(0=LEN([2]ReferenceData!$AA$10),"",[2]ReferenceData!$AA$10),"")</f>
        <v>8.9076400000000007</v>
      </c>
      <c r="AN23">
        <f>IFERROR(IF(0=LEN([2]ReferenceData!$AA$15),"",[2]ReferenceData!$AA$15),"")</f>
        <v>18.53</v>
      </c>
      <c r="AO23">
        <f>IFERROR(IF(0=LEN([2]ReferenceData!$AA$19),"",[2]ReferenceData!$AA$19),"")</f>
        <v>19.962858000000001</v>
      </c>
      <c r="AP23">
        <f>IFERROR(IF(0=LEN([2]ReferenceData!$AA$23),"",[2]ReferenceData!$AA$23),"")</f>
        <v>5.3271499999999996</v>
      </c>
      <c r="AQ23">
        <f>IFERROR(IF(0=LEN([2]ReferenceData!$AA$25),"",[2]ReferenceData!$AA$25),"")</f>
        <v>7.3170651080000004</v>
      </c>
      <c r="AS23" s="6"/>
      <c r="AT23" s="6"/>
      <c r="AU23" s="6"/>
      <c r="AV23" s="6"/>
      <c r="AW23" s="6"/>
      <c r="AX23" s="6"/>
      <c r="AY23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BC9B-94DC-444F-9FEF-5AC37D97AC7B}">
  <dimension ref="A2:AR35"/>
  <sheetViews>
    <sheetView workbookViewId="0">
      <selection activeCell="AC35" sqref="AC35"/>
    </sheetView>
  </sheetViews>
  <sheetFormatPr defaultRowHeight="14.5" x14ac:dyDescent="0.35"/>
  <cols>
    <col min="1" max="1" width="15" bestFit="1" customWidth="1"/>
    <col min="2" max="2" width="14.54296875" bestFit="1" customWidth="1"/>
    <col min="3" max="3" width="13.81640625" bestFit="1" customWidth="1"/>
    <col min="4" max="4" width="14.453125" bestFit="1" customWidth="1"/>
    <col min="5" max="5" width="14.26953125" bestFit="1" customWidth="1"/>
    <col min="6" max="6" width="14.453125" bestFit="1" customWidth="1"/>
    <col min="7" max="7" width="14.1796875" bestFit="1" customWidth="1"/>
    <col min="8" max="8" width="13.81640625" bestFit="1" customWidth="1"/>
    <col min="9" max="9" width="14.453125" bestFit="1" customWidth="1"/>
    <col min="10" max="10" width="14" bestFit="1" customWidth="1"/>
    <col min="11" max="11" width="14.81640625" bestFit="1" customWidth="1"/>
    <col min="14" max="14" width="18.7265625" bestFit="1" customWidth="1"/>
    <col min="24" max="24" width="12.7265625" bestFit="1" customWidth="1"/>
  </cols>
  <sheetData>
    <row r="2" spans="1:44" x14ac:dyDescent="0.35">
      <c r="A2" t="s">
        <v>22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12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</row>
    <row r="3" spans="1:44" x14ac:dyDescent="0.35">
      <c r="A3" s="7">
        <v>45747</v>
      </c>
      <c r="B3">
        <v>58.862099999999998</v>
      </c>
      <c r="C3">
        <v>61.698700000000002</v>
      </c>
      <c r="D3">
        <v>28.2134</v>
      </c>
      <c r="E3">
        <v>32.220500000000001</v>
      </c>
      <c r="F3">
        <v>25.363800000000001</v>
      </c>
      <c r="G3">
        <v>35.082000000000001</v>
      </c>
      <c r="H3">
        <v>29.597999999999999</v>
      </c>
      <c r="I3">
        <v>60.447400000000002</v>
      </c>
      <c r="J3">
        <v>60.665199999999999</v>
      </c>
      <c r="K3">
        <v>56.393687999999997</v>
      </c>
      <c r="N3">
        <v>17.743179829999999</v>
      </c>
      <c r="O3">
        <v>45.468931699999999</v>
      </c>
      <c r="P3">
        <v>49.504118869999999</v>
      </c>
      <c r="Q3">
        <v>85.231357750000001</v>
      </c>
      <c r="R3">
        <v>126.92257739999999</v>
      </c>
      <c r="S3">
        <v>256.54058329999998</v>
      </c>
      <c r="T3">
        <v>148.0113289</v>
      </c>
      <c r="U3">
        <v>40.792753339999997</v>
      </c>
      <c r="V3">
        <v>13.825579490000001</v>
      </c>
      <c r="X3" s="8">
        <f>B3/B4-1</f>
        <v>-1.0193212339859592E-5</v>
      </c>
      <c r="Y3" s="8">
        <f t="shared" ref="Y3:AR18" si="0">C3/C4-1</f>
        <v>-1.1817709404144949E-3</v>
      </c>
      <c r="Z3" s="8">
        <f t="shared" si="0"/>
        <v>1.0182829691287587E-3</v>
      </c>
      <c r="AA3" s="8">
        <f t="shared" si="0"/>
        <v>-1.3514216870420981E-2</v>
      </c>
      <c r="AB3" s="8">
        <f t="shared" si="0"/>
        <v>-4.4236845720566631E-3</v>
      </c>
      <c r="AC3" s="8">
        <f t="shared" si="0"/>
        <v>-9.458734506028188E-3</v>
      </c>
      <c r="AD3" s="8">
        <f t="shared" si="0"/>
        <v>-1.3765739503623919E-3</v>
      </c>
      <c r="AE3" s="8">
        <f t="shared" si="0"/>
        <v>3.7236304900800654E-4</v>
      </c>
      <c r="AF3" s="8">
        <f t="shared" si="0"/>
        <v>-8.3642682123481471E-3</v>
      </c>
      <c r="AG3" s="8">
        <f t="shared" si="0"/>
        <v>1.0052886507925241E-3</v>
      </c>
      <c r="AH3" s="8"/>
      <c r="AI3" s="8"/>
      <c r="AJ3" s="8">
        <f t="shared" si="0"/>
        <v>6.4846888245224887E-2</v>
      </c>
      <c r="AK3" s="8">
        <f t="shared" si="0"/>
        <v>-3.4714801451817823E-2</v>
      </c>
      <c r="AL3" s="8">
        <f t="shared" si="0"/>
        <v>-2.7801297835489236E-2</v>
      </c>
      <c r="AM3" s="8">
        <f t="shared" si="0"/>
        <v>-7.2307859500521099E-3</v>
      </c>
      <c r="AN3" s="8">
        <f t="shared" si="0"/>
        <v>-2.6542531434726624E-2</v>
      </c>
      <c r="AO3" s="8">
        <f t="shared" si="0"/>
        <v>-2.6543833074055945E-2</v>
      </c>
      <c r="AP3" s="8">
        <f t="shared" si="0"/>
        <v>-6.0211522843705012E-3</v>
      </c>
      <c r="AQ3" s="8">
        <f t="shared" si="0"/>
        <v>-8.6791250171002643E-2</v>
      </c>
      <c r="AR3" s="8">
        <f t="shared" si="0"/>
        <v>0.3509331748221467</v>
      </c>
    </row>
    <row r="4" spans="1:44" x14ac:dyDescent="0.35">
      <c r="A4" s="7">
        <v>45716</v>
      </c>
      <c r="B4">
        <v>58.862699999999997</v>
      </c>
      <c r="C4">
        <v>61.771700000000003</v>
      </c>
      <c r="D4">
        <v>28.184699999999999</v>
      </c>
      <c r="E4">
        <v>32.661900000000003</v>
      </c>
      <c r="F4">
        <v>25.476500000000001</v>
      </c>
      <c r="G4">
        <v>35.417000000000002</v>
      </c>
      <c r="H4">
        <v>29.6388</v>
      </c>
      <c r="I4">
        <v>60.424900000000001</v>
      </c>
      <c r="J4">
        <v>61.176900000000003</v>
      </c>
      <c r="K4">
        <v>56.337052999999997</v>
      </c>
      <c r="N4">
        <v>16.66265829</v>
      </c>
      <c r="O4">
        <v>47.104142660000001</v>
      </c>
      <c r="P4">
        <v>50.91975412</v>
      </c>
      <c r="Q4">
        <v>85.852136169999994</v>
      </c>
      <c r="R4">
        <v>130.3832797</v>
      </c>
      <c r="S4">
        <v>263.53583450000002</v>
      </c>
      <c r="T4">
        <v>148.90792619999999</v>
      </c>
      <c r="U4">
        <v>44.669691729999997</v>
      </c>
      <c r="V4">
        <v>10.23409577</v>
      </c>
      <c r="X4" s="8">
        <f t="shared" ref="X4:Y22" si="1">B4/B5-1</f>
        <v>4.3184051759437292E-3</v>
      </c>
      <c r="Y4" s="8">
        <f t="shared" si="0"/>
        <v>4.1745983493430838E-3</v>
      </c>
      <c r="Z4" s="8">
        <f t="shared" ref="Z4:Z22" si="2">D4/D5-1</f>
        <v>2.2366989310782515E-3</v>
      </c>
      <c r="AA4" s="8">
        <f t="shared" ref="AA4:AA22" si="3">E4/E5-1</f>
        <v>3.0013383519000847E-4</v>
      </c>
      <c r="AB4" s="8">
        <f t="shared" ref="AB4:AB22" si="4">F4/F5-1</f>
        <v>2.8070005528451514E-2</v>
      </c>
      <c r="AC4" s="8">
        <f t="shared" ref="AC4:AC22" si="5">G4/G5-1</f>
        <v>3.5788465516410906E-3</v>
      </c>
      <c r="AD4" s="8">
        <f t="shared" ref="AD4:AD22" si="6">H4/H5-1</f>
        <v>4.6608115574566789E-3</v>
      </c>
      <c r="AE4" s="8">
        <f t="shared" ref="AE4:AE22" si="7">I4/I5-1</f>
        <v>1.4916739731067885E-3</v>
      </c>
      <c r="AF4" s="8">
        <f t="shared" ref="AF4:AF22" si="8">J4/J5-1</f>
        <v>2.2072023465025126E-4</v>
      </c>
      <c r="AG4" s="8">
        <f t="shared" ref="AG4:AG22" si="9">K4/K5-1</f>
        <v>2.7668485880085747E-3</v>
      </c>
      <c r="AJ4" s="8">
        <f t="shared" si="0"/>
        <v>-7.0300155579473889E-2</v>
      </c>
      <c r="AK4" s="8">
        <f t="shared" ref="AK4:AK22" si="10">O4/O5-1</f>
        <v>1.2783733003512543E-2</v>
      </c>
      <c r="AL4" s="8">
        <f t="shared" ref="AL4:AL22" si="11">P4/P5-1</f>
        <v>-3.2214264035946183E-2</v>
      </c>
      <c r="AM4" s="8">
        <f t="shared" ref="AM4:AM22" si="12">Q4/Q5-1</f>
        <v>-1.1007196773970773E-2</v>
      </c>
      <c r="AN4" s="8">
        <f t="shared" ref="AN4:AN22" si="13">R4/R5-1</f>
        <v>-4.453985872677646E-3</v>
      </c>
      <c r="AO4" s="8">
        <f t="shared" ref="AO4:AO22" si="14">S4/S5-1</f>
        <v>-1.7850716430641511E-2</v>
      </c>
      <c r="AP4" s="8">
        <f t="shared" ref="AP4:AP22" si="15">T4/T5-1</f>
        <v>3.2306902406974425E-2</v>
      </c>
      <c r="AQ4" s="8">
        <f t="shared" ref="AQ4:AQ22" si="16">U4/U5-1</f>
        <v>-4.8134049008500268E-2</v>
      </c>
      <c r="AR4" s="8">
        <f t="shared" ref="AR4:AR22" si="17">V4/V5-1</f>
        <v>1.2431377587832637E-2</v>
      </c>
    </row>
    <row r="5" spans="1:44" x14ac:dyDescent="0.35">
      <c r="A5" s="7">
        <v>45688</v>
      </c>
      <c r="B5">
        <v>58.6096</v>
      </c>
      <c r="C5">
        <v>61.514899999999997</v>
      </c>
      <c r="D5">
        <v>28.1218</v>
      </c>
      <c r="E5">
        <v>32.652099999999997</v>
      </c>
      <c r="F5">
        <v>24.780899999999999</v>
      </c>
      <c r="G5">
        <v>35.290700000000001</v>
      </c>
      <c r="H5">
        <v>29.501300000000001</v>
      </c>
      <c r="I5">
        <v>60.334899999999998</v>
      </c>
      <c r="J5">
        <v>61.163400000000003</v>
      </c>
      <c r="K5">
        <v>56.181607</v>
      </c>
      <c r="N5">
        <v>17.922621360000001</v>
      </c>
      <c r="O5">
        <v>46.50957665</v>
      </c>
      <c r="P5">
        <v>52.614697890000002</v>
      </c>
      <c r="Q5">
        <v>86.807644999999994</v>
      </c>
      <c r="R5">
        <v>130.96660309999999</v>
      </c>
      <c r="S5">
        <v>268.3256394</v>
      </c>
      <c r="T5">
        <v>144.2477289</v>
      </c>
      <c r="U5">
        <v>46.928553000000001</v>
      </c>
      <c r="V5">
        <v>10.10843401</v>
      </c>
      <c r="X5" s="8">
        <f t="shared" si="1"/>
        <v>4.8278699766834965E-3</v>
      </c>
      <c r="Y5" s="8">
        <f t="shared" si="0"/>
        <v>7.3906549892241991E-3</v>
      </c>
      <c r="Z5" s="8">
        <f t="shared" si="2"/>
        <v>8.0509871958476253E-3</v>
      </c>
      <c r="AA5" s="8">
        <f t="shared" si="3"/>
        <v>1.038791449542642E-2</v>
      </c>
      <c r="AB5" s="8">
        <f t="shared" si="4"/>
        <v>9.5615614636888058E-3</v>
      </c>
      <c r="AC5" s="8">
        <f t="shared" si="5"/>
        <v>9.1649461541540855E-3</v>
      </c>
      <c r="AD5" s="8">
        <f t="shared" si="6"/>
        <v>4.3747957293822637E-3</v>
      </c>
      <c r="AE5" s="8">
        <f t="shared" si="7"/>
        <v>6.5076537080781538E-3</v>
      </c>
      <c r="AF5" s="8">
        <f t="shared" si="8"/>
        <v>9.3569915044457996E-3</v>
      </c>
      <c r="AG5" s="8">
        <f t="shared" si="9"/>
        <v>6.2499985447583839E-3</v>
      </c>
      <c r="AJ5" s="8">
        <f t="shared" si="0"/>
        <v>0.11573022919765008</v>
      </c>
      <c r="AK5" s="8">
        <f t="shared" si="10"/>
        <v>1.359610616217366E-2</v>
      </c>
      <c r="AL5" s="8">
        <f t="shared" si="11"/>
        <v>-3.6394631227584906E-2</v>
      </c>
      <c r="AM5" s="8">
        <f t="shared" si="12"/>
        <v>1.2795592110563803E-2</v>
      </c>
      <c r="AN5" s="8">
        <f t="shared" si="13"/>
        <v>5.4700818348505376E-3</v>
      </c>
      <c r="AO5" s="8">
        <f t="shared" si="14"/>
        <v>2.4614580559400245E-2</v>
      </c>
      <c r="AP5" s="8">
        <f t="shared" si="15"/>
        <v>4.2524042843967935E-2</v>
      </c>
      <c r="AQ5" s="8">
        <f t="shared" si="16"/>
        <v>2.869706118514026E-2</v>
      </c>
      <c r="AR5" s="8">
        <f t="shared" si="17"/>
        <v>-0.40037487797747828</v>
      </c>
    </row>
    <row r="6" spans="1:44" x14ac:dyDescent="0.35">
      <c r="A6" s="7">
        <v>45657</v>
      </c>
      <c r="B6">
        <v>58.328000000000003</v>
      </c>
      <c r="C6">
        <v>61.063600000000001</v>
      </c>
      <c r="D6">
        <v>27.897200000000002</v>
      </c>
      <c r="E6">
        <v>32.316400000000002</v>
      </c>
      <c r="F6">
        <v>24.546199999999999</v>
      </c>
      <c r="G6">
        <v>34.970199999999998</v>
      </c>
      <c r="H6">
        <v>29.372800000000002</v>
      </c>
      <c r="I6">
        <v>59.944800000000001</v>
      </c>
      <c r="J6">
        <v>60.596400000000003</v>
      </c>
      <c r="K6">
        <v>55.832653000000001</v>
      </c>
      <c r="N6">
        <v>16.063579610000001</v>
      </c>
      <c r="O6">
        <v>45.885709669999997</v>
      </c>
      <c r="P6">
        <v>54.601914430000001</v>
      </c>
      <c r="Q6">
        <v>85.71092299</v>
      </c>
      <c r="R6">
        <v>130.25410249999999</v>
      </c>
      <c r="S6">
        <v>261.87958329999998</v>
      </c>
      <c r="T6">
        <v>138.363935</v>
      </c>
      <c r="U6">
        <v>45.619410000000002</v>
      </c>
      <c r="V6">
        <v>16.85792279</v>
      </c>
      <c r="X6" s="8">
        <f t="shared" si="1"/>
        <v>5.7175962645956702E-3</v>
      </c>
      <c r="Y6" s="8">
        <f t="shared" si="0"/>
        <v>5.0777630190717016E-3</v>
      </c>
      <c r="Z6" s="8">
        <f t="shared" si="2"/>
        <v>4.4755859128864373E-3</v>
      </c>
      <c r="AA6" s="8">
        <f t="shared" si="3"/>
        <v>7.991216523914435E-3</v>
      </c>
      <c r="AB6" s="8">
        <f t="shared" si="4"/>
        <v>-1.7770895107301676E-2</v>
      </c>
      <c r="AC6" s="8">
        <f t="shared" si="5"/>
        <v>-1.9727192934815285E-4</v>
      </c>
      <c r="AD6" s="8">
        <f t="shared" si="6"/>
        <v>4.6654170828146491E-3</v>
      </c>
      <c r="AE6" s="8">
        <f t="shared" si="7"/>
        <v>5.7869224612794312E-3</v>
      </c>
      <c r="AF6" s="8">
        <f t="shared" si="8"/>
        <v>8.202530971625599E-3</v>
      </c>
      <c r="AG6" s="8">
        <f t="shared" si="9"/>
        <v>5.387815908930893E-3</v>
      </c>
      <c r="AJ6" s="8">
        <f t="shared" si="0"/>
        <v>3.5919108384563581E-2</v>
      </c>
      <c r="AK6" s="8">
        <f t="shared" si="10"/>
        <v>4.2840863255747097E-2</v>
      </c>
      <c r="AL6" s="8">
        <f t="shared" si="11"/>
        <v>-2.7004956818056147E-2</v>
      </c>
      <c r="AM6" s="8">
        <f t="shared" si="12"/>
        <v>-1.9856874205871455E-2</v>
      </c>
      <c r="AN6" s="8">
        <f t="shared" si="13"/>
        <v>5.2577325765809313E-2</v>
      </c>
      <c r="AO6" s="8">
        <f t="shared" si="14"/>
        <v>1.063815437275295E-2</v>
      </c>
      <c r="AP6" s="8">
        <f t="shared" si="15"/>
        <v>3.02403103740152E-2</v>
      </c>
      <c r="AQ6" s="8">
        <f t="shared" si="16"/>
        <v>4.9172824595031805E-3</v>
      </c>
      <c r="AR6" s="8">
        <f t="shared" si="17"/>
        <v>0.44160290157802251</v>
      </c>
    </row>
    <row r="7" spans="1:44" x14ac:dyDescent="0.35">
      <c r="A7" s="7">
        <v>45625</v>
      </c>
      <c r="B7">
        <v>57.996400000000001</v>
      </c>
      <c r="C7">
        <v>60.755099999999999</v>
      </c>
      <c r="D7">
        <v>27.7729</v>
      </c>
      <c r="E7">
        <v>32.060200000000002</v>
      </c>
      <c r="F7">
        <v>24.990300000000001</v>
      </c>
      <c r="G7">
        <v>34.9771</v>
      </c>
      <c r="H7">
        <v>29.2364</v>
      </c>
      <c r="I7">
        <v>59.599899999999998</v>
      </c>
      <c r="J7">
        <v>60.103400000000001</v>
      </c>
      <c r="K7">
        <v>55.533448999999997</v>
      </c>
      <c r="N7">
        <v>15.50659649</v>
      </c>
      <c r="O7">
        <v>44.000682449999999</v>
      </c>
      <c r="P7">
        <v>56.117361350000003</v>
      </c>
      <c r="Q7">
        <v>87.447354099999998</v>
      </c>
      <c r="R7">
        <v>123.74777539999999</v>
      </c>
      <c r="S7">
        <v>259.12299289999999</v>
      </c>
      <c r="T7">
        <v>134.30258319999999</v>
      </c>
      <c r="U7">
        <v>45.396184140000003</v>
      </c>
      <c r="V7">
        <v>11.69387407</v>
      </c>
      <c r="X7" s="8">
        <f t="shared" si="1"/>
        <v>6.5446820770123093E-3</v>
      </c>
      <c r="Y7" s="8">
        <f t="shared" si="0"/>
        <v>6.7075060107406603E-3</v>
      </c>
      <c r="Z7" s="8">
        <f t="shared" si="2"/>
        <v>8.7461544887603715E-3</v>
      </c>
      <c r="AA7" s="8">
        <f t="shared" si="3"/>
        <v>1.7054430789338548E-2</v>
      </c>
      <c r="AB7" s="8">
        <f t="shared" si="4"/>
        <v>1.5354049178462947E-2</v>
      </c>
      <c r="AC7" s="8">
        <f t="shared" si="5"/>
        <v>1.2962828885445754E-2</v>
      </c>
      <c r="AD7" s="8">
        <f t="shared" si="6"/>
        <v>4.5388482114327999E-3</v>
      </c>
      <c r="AE7" s="8">
        <f t="shared" si="7"/>
        <v>6.1839901677425146E-3</v>
      </c>
      <c r="AF7" s="8">
        <f t="shared" si="8"/>
        <v>6.9679581151833592E-3</v>
      </c>
      <c r="AG7" s="8">
        <f t="shared" si="9"/>
        <v>5.7722817246570468E-3</v>
      </c>
      <c r="AJ7" s="8">
        <f t="shared" si="0"/>
        <v>-7.204326081606427E-2</v>
      </c>
      <c r="AK7" s="8">
        <f t="shared" si="10"/>
        <v>-5.0954663404805922E-2</v>
      </c>
      <c r="AL7" s="8">
        <f t="shared" si="11"/>
        <v>2.4633581393748383E-2</v>
      </c>
      <c r="AM7" s="8">
        <f t="shared" si="12"/>
        <v>-9.7475613617513335E-2</v>
      </c>
      <c r="AN7" s="8">
        <f t="shared" si="13"/>
        <v>-4.4455931444590702E-2</v>
      </c>
      <c r="AO7" s="8">
        <f t="shared" si="14"/>
        <v>-5.1402769616249899E-2</v>
      </c>
      <c r="AP7" s="8">
        <f t="shared" si="15"/>
        <v>-6.3379789653039253E-2</v>
      </c>
      <c r="AQ7" s="8">
        <f t="shared" si="16"/>
        <v>-3.4916897508615374E-2</v>
      </c>
      <c r="AR7" s="8">
        <f t="shared" si="17"/>
        <v>0.1456797157239198</v>
      </c>
    </row>
    <row r="8" spans="1:44" x14ac:dyDescent="0.35">
      <c r="A8" s="7">
        <v>45596</v>
      </c>
      <c r="B8">
        <v>57.619300000000003</v>
      </c>
      <c r="C8">
        <v>60.350299999999997</v>
      </c>
      <c r="D8">
        <v>27.5321</v>
      </c>
      <c r="E8">
        <v>31.522600000000001</v>
      </c>
      <c r="F8">
        <v>24.612400000000001</v>
      </c>
      <c r="G8">
        <v>34.529499999999999</v>
      </c>
      <c r="H8">
        <v>29.104299999999999</v>
      </c>
      <c r="I8">
        <v>59.233600000000003</v>
      </c>
      <c r="J8">
        <v>59.6875</v>
      </c>
      <c r="K8">
        <v>55.214734</v>
      </c>
      <c r="N8">
        <v>16.710473489999998</v>
      </c>
      <c r="O8">
        <v>46.363098530000002</v>
      </c>
      <c r="P8">
        <v>54.768223849999998</v>
      </c>
      <c r="Q8">
        <v>96.891957070000004</v>
      </c>
      <c r="R8">
        <v>129.50504269999999</v>
      </c>
      <c r="S8">
        <v>273.16439960000002</v>
      </c>
      <c r="T8">
        <v>143.39065260000001</v>
      </c>
      <c r="U8">
        <v>47.038627060000003</v>
      </c>
      <c r="V8">
        <v>10.20693123</v>
      </c>
      <c r="X8" s="8">
        <f t="shared" si="1"/>
        <v>4.0969465462619148E-3</v>
      </c>
      <c r="Y8" s="8">
        <f t="shared" si="0"/>
        <v>5.3423644335459652E-3</v>
      </c>
      <c r="Z8" s="8">
        <f t="shared" si="2"/>
        <v>3.038395260977822E-3</v>
      </c>
      <c r="AA8" s="8">
        <f t="shared" si="3"/>
        <v>7.7911947031386042E-3</v>
      </c>
      <c r="AB8" s="8">
        <f t="shared" si="4"/>
        <v>-3.4690491785275834E-2</v>
      </c>
      <c r="AC8" s="8">
        <f t="shared" si="5"/>
        <v>6.3464280332459211E-4</v>
      </c>
      <c r="AD8" s="8">
        <f t="shared" si="6"/>
        <v>6.9507393593832845E-3</v>
      </c>
      <c r="AE8" s="8">
        <f t="shared" si="7"/>
        <v>5.7782464219189311E-3</v>
      </c>
      <c r="AF8" s="8">
        <f t="shared" si="8"/>
        <v>1.6069863048677746E-2</v>
      </c>
      <c r="AG8" s="8">
        <f t="shared" si="9"/>
        <v>5.6422237208930692E-3</v>
      </c>
      <c r="AJ8" s="8">
        <f t="shared" si="0"/>
        <v>1.440753091032354E-2</v>
      </c>
      <c r="AK8" s="8">
        <f t="shared" si="10"/>
        <v>-3.6381639514207142E-2</v>
      </c>
      <c r="AL8" s="8">
        <f t="shared" si="11"/>
        <v>2.3974749234394244E-2</v>
      </c>
      <c r="AM8" s="8">
        <f t="shared" si="12"/>
        <v>4.8483045428968863E-2</v>
      </c>
      <c r="AN8" s="8">
        <f t="shared" si="13"/>
        <v>-1.0595886940162891E-2</v>
      </c>
      <c r="AO8" s="8">
        <f t="shared" si="14"/>
        <v>1.4328906187096146E-2</v>
      </c>
      <c r="AP8" s="8">
        <f t="shared" si="15"/>
        <v>2.9959424524071521E-2</v>
      </c>
      <c r="AQ8" s="8">
        <f t="shared" si="16"/>
        <v>-4.1975204190126458E-2</v>
      </c>
      <c r="AR8" s="8">
        <f t="shared" si="17"/>
        <v>1.5584656952332132E-3</v>
      </c>
    </row>
    <row r="9" spans="1:44" x14ac:dyDescent="0.35">
      <c r="A9" s="7">
        <v>45565</v>
      </c>
      <c r="B9">
        <v>57.3842</v>
      </c>
      <c r="C9">
        <v>60.029600000000002</v>
      </c>
      <c r="D9">
        <v>27.448699999999999</v>
      </c>
      <c r="E9">
        <v>31.2789</v>
      </c>
      <c r="F9">
        <v>25.4969</v>
      </c>
      <c r="G9">
        <v>34.507599999999996</v>
      </c>
      <c r="H9">
        <v>28.903400000000001</v>
      </c>
      <c r="I9">
        <v>58.893300000000004</v>
      </c>
      <c r="J9">
        <v>58.743499999999997</v>
      </c>
      <c r="K9">
        <v>54.904947999999997</v>
      </c>
      <c r="N9">
        <v>16.473136270000001</v>
      </c>
      <c r="O9">
        <v>48.113548299999998</v>
      </c>
      <c r="P9">
        <v>53.485912509999999</v>
      </c>
      <c r="Q9">
        <v>92.411563060000006</v>
      </c>
      <c r="R9">
        <v>130.89195910000001</v>
      </c>
      <c r="S9">
        <v>269.30554569999998</v>
      </c>
      <c r="T9">
        <v>139.21971020000001</v>
      </c>
      <c r="U9">
        <v>49.099592479999998</v>
      </c>
      <c r="V9">
        <v>10.19104883</v>
      </c>
      <c r="X9" s="8">
        <f t="shared" si="1"/>
        <v>5.2782882439399437E-3</v>
      </c>
      <c r="Y9" s="8">
        <f t="shared" si="0"/>
        <v>6.6202955321390533E-3</v>
      </c>
      <c r="Z9" s="8">
        <f t="shared" si="2"/>
        <v>5.0161652332150197E-3</v>
      </c>
      <c r="AA9" s="8">
        <f t="shared" si="3"/>
        <v>5.2449406569674561E-3</v>
      </c>
      <c r="AB9" s="8">
        <f t="shared" si="4"/>
        <v>2.0553647622020943E-2</v>
      </c>
      <c r="AC9" s="8">
        <f t="shared" si="5"/>
        <v>1.3293241207579243E-2</v>
      </c>
      <c r="AD9" s="8">
        <f t="shared" si="6"/>
        <v>5.5210177876268141E-3</v>
      </c>
      <c r="AE9" s="8">
        <f t="shared" si="7"/>
        <v>4.9108018871950598E-3</v>
      </c>
      <c r="AF9" s="8">
        <f t="shared" si="8"/>
        <v>6.9905735253026346E-3</v>
      </c>
      <c r="AG9" s="8">
        <f t="shared" si="9"/>
        <v>6.1715271825362183E-3</v>
      </c>
      <c r="AJ9" s="8">
        <f t="shared" si="0"/>
        <v>6.2751386194996872E-3</v>
      </c>
      <c r="AK9" s="8">
        <f t="shared" si="10"/>
        <v>4.7006980195192449E-2</v>
      </c>
      <c r="AL9" s="8">
        <f t="shared" si="11"/>
        <v>2.1009244190172804E-2</v>
      </c>
      <c r="AM9" s="8">
        <f t="shared" si="12"/>
        <v>2.0690777689711837E-2</v>
      </c>
      <c r="AN9" s="8">
        <f t="shared" si="13"/>
        <v>2.1274813886413391E-2</v>
      </c>
      <c r="AO9" s="8">
        <f t="shared" si="14"/>
        <v>3.3024323876966966E-2</v>
      </c>
      <c r="AP9" s="8">
        <f t="shared" si="15"/>
        <v>2.2560611800477526E-2</v>
      </c>
      <c r="AQ9" s="8">
        <f t="shared" si="16"/>
        <v>-1.2093240650821846E-2</v>
      </c>
      <c r="AR9" s="8">
        <f t="shared" si="17"/>
        <v>-0.2395303794333985</v>
      </c>
    </row>
    <row r="10" spans="1:44" x14ac:dyDescent="0.35">
      <c r="A10" s="7">
        <v>45534</v>
      </c>
      <c r="B10">
        <v>57.082900000000002</v>
      </c>
      <c r="C10">
        <v>59.634799999999998</v>
      </c>
      <c r="D10">
        <v>27.311699999999998</v>
      </c>
      <c r="E10">
        <v>31.1157</v>
      </c>
      <c r="F10">
        <v>24.9834</v>
      </c>
      <c r="G10">
        <v>34.054900000000004</v>
      </c>
      <c r="H10">
        <v>28.744700000000002</v>
      </c>
      <c r="I10">
        <v>58.605499999999999</v>
      </c>
      <c r="J10">
        <v>58.335700000000003</v>
      </c>
      <c r="K10">
        <v>54.568179000000001</v>
      </c>
      <c r="N10">
        <v>16.370409680000002</v>
      </c>
      <c r="O10">
        <v>45.953416939999997</v>
      </c>
      <c r="P10">
        <v>52.385336189999997</v>
      </c>
      <c r="Q10">
        <v>90.538256129999994</v>
      </c>
      <c r="R10">
        <v>128.16526690000001</v>
      </c>
      <c r="S10">
        <v>260.69622900000002</v>
      </c>
      <c r="T10">
        <v>136.14812520000001</v>
      </c>
      <c r="U10">
        <v>49.700634209999997</v>
      </c>
      <c r="V10">
        <v>13.40099401</v>
      </c>
      <c r="X10" s="8">
        <f t="shared" si="1"/>
        <v>4.7223776986902166E-3</v>
      </c>
      <c r="Y10" s="8">
        <f t="shared" si="0"/>
        <v>5.7645927849829803E-3</v>
      </c>
      <c r="Z10" s="8">
        <f t="shared" si="2"/>
        <v>5.0081690928627243E-3</v>
      </c>
      <c r="AA10" s="8">
        <f t="shared" si="3"/>
        <v>5.5649813369529344E-3</v>
      </c>
      <c r="AB10" s="8">
        <f t="shared" si="4"/>
        <v>2.1331392876998923E-2</v>
      </c>
      <c r="AC10" s="8">
        <f t="shared" si="5"/>
        <v>1.0309308935130046E-2</v>
      </c>
      <c r="AD10" s="8">
        <f t="shared" si="6"/>
        <v>4.4869532399367529E-3</v>
      </c>
      <c r="AE10" s="8">
        <f t="shared" si="7"/>
        <v>5.0143106780466962E-3</v>
      </c>
      <c r="AF10" s="8">
        <f t="shared" si="8"/>
        <v>9.4199118749238586E-4</v>
      </c>
      <c r="AG10" s="8">
        <f t="shared" si="9"/>
        <v>5.2711161324556777E-3</v>
      </c>
      <c r="AJ10" s="8">
        <f t="shared" si="0"/>
        <v>-2.3030120670049614E-2</v>
      </c>
      <c r="AK10" s="8">
        <f t="shared" si="10"/>
        <v>6.7842604317736033E-3</v>
      </c>
      <c r="AL10" s="8">
        <f t="shared" si="11"/>
        <v>-5.5507999201557578E-2</v>
      </c>
      <c r="AM10" s="8">
        <f t="shared" si="12"/>
        <v>1.7384393515422758E-3</v>
      </c>
      <c r="AN10" s="8">
        <f t="shared" si="13"/>
        <v>-1.9080521403373796E-2</v>
      </c>
      <c r="AO10" s="8">
        <f t="shared" si="14"/>
        <v>-1.5564920872036869E-2</v>
      </c>
      <c r="AP10" s="8">
        <f t="shared" si="15"/>
        <v>2.4526237682099827E-2</v>
      </c>
      <c r="AQ10" s="8">
        <f t="shared" si="16"/>
        <v>-3.2410279119945873E-2</v>
      </c>
      <c r="AR10" s="8">
        <f t="shared" si="17"/>
        <v>0.24778538107923542</v>
      </c>
    </row>
    <row r="11" spans="1:44" x14ac:dyDescent="0.35">
      <c r="A11" s="7">
        <v>45504</v>
      </c>
      <c r="B11">
        <v>56.814599999999999</v>
      </c>
      <c r="C11">
        <v>59.292999999999999</v>
      </c>
      <c r="D11">
        <v>27.175599999999999</v>
      </c>
      <c r="E11">
        <v>30.9435</v>
      </c>
      <c r="F11">
        <v>24.461600000000001</v>
      </c>
      <c r="G11">
        <v>33.7074</v>
      </c>
      <c r="H11">
        <v>28.616299999999999</v>
      </c>
      <c r="I11">
        <v>58.313099999999999</v>
      </c>
      <c r="J11">
        <v>58.280799999999999</v>
      </c>
      <c r="K11">
        <v>54.282052</v>
      </c>
      <c r="N11">
        <v>16.756309510000001</v>
      </c>
      <c r="O11">
        <v>45.643757800000003</v>
      </c>
      <c r="P11">
        <v>55.464033729999997</v>
      </c>
      <c r="Q11">
        <v>90.381134009999997</v>
      </c>
      <c r="R11">
        <v>130.65829529999999</v>
      </c>
      <c r="S11">
        <v>264.81810180000002</v>
      </c>
      <c r="T11">
        <v>132.8888614</v>
      </c>
      <c r="U11">
        <v>51.365401200000001</v>
      </c>
      <c r="V11">
        <v>10.7398229</v>
      </c>
      <c r="X11" s="8">
        <f t="shared" si="1"/>
        <v>6.0025922699360468E-3</v>
      </c>
      <c r="Y11" s="8">
        <f t="shared" si="0"/>
        <v>6.6808716542583468E-3</v>
      </c>
      <c r="Z11" s="8">
        <f t="shared" si="2"/>
        <v>5.9336746214182501E-3</v>
      </c>
      <c r="AA11" s="8">
        <f t="shared" si="3"/>
        <v>9.2169505787500494E-3</v>
      </c>
      <c r="AB11" s="8">
        <f t="shared" si="4"/>
        <v>2.6228792938530976E-2</v>
      </c>
      <c r="AC11" s="8">
        <f t="shared" si="5"/>
        <v>1.2526133660154315E-2</v>
      </c>
      <c r="AD11" s="8">
        <f t="shared" si="6"/>
        <v>6.2768568595319429E-3</v>
      </c>
      <c r="AE11" s="8">
        <f t="shared" si="7"/>
        <v>6.2726921324738338E-3</v>
      </c>
      <c r="AF11" s="8">
        <f t="shared" si="8"/>
        <v>7.2588004313802745E-3</v>
      </c>
      <c r="AG11" s="8">
        <f t="shared" si="9"/>
        <v>5.1714374704412425E-3</v>
      </c>
      <c r="AJ11" s="8">
        <f t="shared" si="0"/>
        <v>-2.8080367102136572E-2</v>
      </c>
      <c r="AK11" s="8">
        <f t="shared" si="10"/>
        <v>2.6355803574808601E-2</v>
      </c>
      <c r="AL11" s="8">
        <f t="shared" si="11"/>
        <v>-3.7102921105536923E-2</v>
      </c>
      <c r="AM11" s="8">
        <f t="shared" si="12"/>
        <v>-5.6652005400039118E-2</v>
      </c>
      <c r="AN11" s="8">
        <f t="shared" si="13"/>
        <v>-3.8068688331059031E-2</v>
      </c>
      <c r="AO11" s="8">
        <f t="shared" si="14"/>
        <v>-1.0086708222740937E-2</v>
      </c>
      <c r="AP11" s="8">
        <f t="shared" si="15"/>
        <v>-3.1832424876819809E-2</v>
      </c>
      <c r="AQ11" s="8">
        <f t="shared" si="16"/>
        <v>1.7497985668840421E-2</v>
      </c>
      <c r="AR11" s="8">
        <f t="shared" si="17"/>
        <v>-8.8273758858125717E-2</v>
      </c>
    </row>
    <row r="12" spans="1:44" x14ac:dyDescent="0.35">
      <c r="A12" s="7">
        <v>45471</v>
      </c>
      <c r="B12">
        <v>56.4756</v>
      </c>
      <c r="C12">
        <v>58.899500000000003</v>
      </c>
      <c r="D12">
        <v>27.0153</v>
      </c>
      <c r="E12">
        <v>30.660900000000002</v>
      </c>
      <c r="F12">
        <v>23.836400000000001</v>
      </c>
      <c r="G12">
        <v>33.290399999999998</v>
      </c>
      <c r="H12">
        <v>28.437799999999999</v>
      </c>
      <c r="I12">
        <v>57.949599999999997</v>
      </c>
      <c r="J12">
        <v>57.860799999999998</v>
      </c>
      <c r="K12">
        <v>54.002780000000001</v>
      </c>
      <c r="N12">
        <v>17.240427029999999</v>
      </c>
      <c r="O12">
        <v>44.47167117</v>
      </c>
      <c r="P12">
        <v>57.601206759999997</v>
      </c>
      <c r="Q12">
        <v>95.808900350000002</v>
      </c>
      <c r="R12">
        <v>135.8291322</v>
      </c>
      <c r="S12">
        <v>267.5164623</v>
      </c>
      <c r="T12">
        <v>137.25812020000001</v>
      </c>
      <c r="U12">
        <v>50.482066719999999</v>
      </c>
      <c r="V12">
        <v>11.77965755</v>
      </c>
      <c r="X12" s="8">
        <f t="shared" si="1"/>
        <v>4.8770940277393926E-3</v>
      </c>
      <c r="Y12" s="8">
        <f t="shared" si="0"/>
        <v>5.2121288662170251E-3</v>
      </c>
      <c r="Z12" s="8">
        <f t="shared" si="2"/>
        <v>2.1701388888888395E-3</v>
      </c>
      <c r="AA12" s="8">
        <f t="shared" si="3"/>
        <v>5.4929919261217375E-3</v>
      </c>
      <c r="AB12" s="8">
        <f t="shared" si="4"/>
        <v>1.318099318634891E-2</v>
      </c>
      <c r="AC12" s="8">
        <f t="shared" si="5"/>
        <v>7.8989993793427971E-3</v>
      </c>
      <c r="AD12" s="8">
        <f t="shared" si="6"/>
        <v>6.1812044680165101E-3</v>
      </c>
      <c r="AE12" s="8">
        <f t="shared" si="7"/>
        <v>4.0630614865087011E-3</v>
      </c>
      <c r="AF12" s="8">
        <f t="shared" si="8"/>
        <v>4.7597796018872263E-3</v>
      </c>
      <c r="AG12" s="8">
        <f t="shared" si="9"/>
        <v>5.2264617678818848E-3</v>
      </c>
      <c r="AJ12" s="8">
        <f t="shared" si="0"/>
        <v>-9.3925423077969583E-2</v>
      </c>
      <c r="AK12" s="8">
        <f t="shared" si="10"/>
        <v>8.1794311768648154E-3</v>
      </c>
      <c r="AL12" s="8">
        <f t="shared" si="11"/>
        <v>7.6665443247492249E-3</v>
      </c>
      <c r="AM12" s="8">
        <f t="shared" si="12"/>
        <v>1.054088020338706E-2</v>
      </c>
      <c r="AN12" s="8">
        <f t="shared" si="13"/>
        <v>-5.0312382265152999E-3</v>
      </c>
      <c r="AO12" s="8">
        <f t="shared" si="14"/>
        <v>-4.4516352213683774E-3</v>
      </c>
      <c r="AP12" s="8">
        <f t="shared" si="15"/>
        <v>3.6802781058885126E-2</v>
      </c>
      <c r="AQ12" s="8">
        <f t="shared" si="16"/>
        <v>3.2260853580160509E-2</v>
      </c>
      <c r="AR12" s="8">
        <f t="shared" si="17"/>
        <v>5.2769150794154118E-3</v>
      </c>
    </row>
    <row r="13" spans="1:44" x14ac:dyDescent="0.35">
      <c r="A13" s="7">
        <v>45443</v>
      </c>
      <c r="B13">
        <v>56.201500000000003</v>
      </c>
      <c r="C13">
        <v>58.594099999999997</v>
      </c>
      <c r="D13">
        <v>26.956800000000001</v>
      </c>
      <c r="E13">
        <v>30.493400000000001</v>
      </c>
      <c r="F13">
        <v>23.526299999999999</v>
      </c>
      <c r="G13">
        <v>33.029499999999999</v>
      </c>
      <c r="H13">
        <v>28.263100000000001</v>
      </c>
      <c r="I13">
        <v>57.7151</v>
      </c>
      <c r="J13">
        <v>57.5867</v>
      </c>
      <c r="K13">
        <v>53.722003999999998</v>
      </c>
      <c r="N13">
        <v>19.027602659999999</v>
      </c>
      <c r="O13">
        <v>44.110869350000002</v>
      </c>
      <c r="P13">
        <v>57.162964359999997</v>
      </c>
      <c r="Q13">
        <v>94.809524510000003</v>
      </c>
      <c r="R13">
        <v>136.51597659999999</v>
      </c>
      <c r="S13">
        <v>268.71267310000002</v>
      </c>
      <c r="T13">
        <v>132.3859491</v>
      </c>
      <c r="U13">
        <v>48.90437</v>
      </c>
      <c r="V13">
        <v>11.71782359</v>
      </c>
      <c r="X13" s="8">
        <f t="shared" si="1"/>
        <v>7.184510560818369E-3</v>
      </c>
      <c r="Y13" s="8">
        <f t="shared" si="0"/>
        <v>9.2234397660295731E-3</v>
      </c>
      <c r="Z13" s="8">
        <f t="shared" si="2"/>
        <v>9.0548720002696648E-3</v>
      </c>
      <c r="AA13" s="8">
        <f t="shared" si="3"/>
        <v>1.0143372025229302E-2</v>
      </c>
      <c r="AB13" s="8">
        <f t="shared" si="4"/>
        <v>2.6941259150293995E-2</v>
      </c>
      <c r="AC13" s="8">
        <f t="shared" si="5"/>
        <v>9.2277136964327156E-3</v>
      </c>
      <c r="AD13" s="8">
        <f t="shared" si="6"/>
        <v>5.3141351013918925E-3</v>
      </c>
      <c r="AE13" s="8">
        <f t="shared" si="7"/>
        <v>8.1997425134114899E-3</v>
      </c>
      <c r="AF13" s="8">
        <f t="shared" si="8"/>
        <v>1.1217270522705824E-2</v>
      </c>
      <c r="AG13" s="8">
        <f t="shared" si="9"/>
        <v>8.3621298013594192E-3</v>
      </c>
      <c r="AJ13" s="8">
        <f t="shared" si="0"/>
        <v>3.5433526038077368E-2</v>
      </c>
      <c r="AK13" s="8">
        <f t="shared" si="10"/>
        <v>9.2220025450329812E-2</v>
      </c>
      <c r="AL13" s="8">
        <f t="shared" si="11"/>
        <v>-3.3472139172751159E-2</v>
      </c>
      <c r="AM13" s="8">
        <f t="shared" si="12"/>
        <v>6.7407671166261895E-3</v>
      </c>
      <c r="AN13" s="8">
        <f t="shared" si="13"/>
        <v>-8.0053226081555628E-4</v>
      </c>
      <c r="AO13" s="8">
        <f t="shared" si="14"/>
        <v>-1.7156435975752671E-2</v>
      </c>
      <c r="AP13" s="8">
        <f t="shared" si="15"/>
        <v>3.5323227935477597E-3</v>
      </c>
      <c r="AQ13" s="8">
        <f t="shared" si="16"/>
        <v>1.0164470285544791E-2</v>
      </c>
      <c r="AR13" s="8">
        <f t="shared" si="17"/>
        <v>7.9677584254712164E-2</v>
      </c>
    </row>
    <row r="14" spans="1:44" x14ac:dyDescent="0.35">
      <c r="A14" s="7">
        <v>45412</v>
      </c>
      <c r="B14">
        <v>55.800600000000003</v>
      </c>
      <c r="C14">
        <v>58.058599999999998</v>
      </c>
      <c r="D14">
        <v>26.7149</v>
      </c>
      <c r="E14">
        <v>30.187200000000001</v>
      </c>
      <c r="F14">
        <v>22.909099999999999</v>
      </c>
      <c r="G14">
        <v>32.727499999999999</v>
      </c>
      <c r="H14">
        <v>28.113700000000001</v>
      </c>
      <c r="I14">
        <v>57.245699999999999</v>
      </c>
      <c r="J14">
        <v>56.947899999999997</v>
      </c>
      <c r="K14">
        <v>53.276499000000001</v>
      </c>
      <c r="N14">
        <v>18.37645989</v>
      </c>
      <c r="O14">
        <v>40.386431600000002</v>
      </c>
      <c r="P14">
        <v>59.142593480000002</v>
      </c>
      <c r="Q14">
        <v>94.174714690000002</v>
      </c>
      <c r="R14">
        <v>136.62534959999999</v>
      </c>
      <c r="S14">
        <v>273.40329930000001</v>
      </c>
      <c r="T14">
        <v>131.91996520000001</v>
      </c>
      <c r="U14">
        <v>48.412284769999999</v>
      </c>
      <c r="V14">
        <v>10.853076659999999</v>
      </c>
      <c r="X14" s="8">
        <f t="shared" si="1"/>
        <v>7.2510465009234526E-3</v>
      </c>
      <c r="Y14" s="8">
        <f t="shared" si="0"/>
        <v>4.3002940667704603E-3</v>
      </c>
      <c r="Z14" s="8">
        <f t="shared" si="2"/>
        <v>7.333976863094227E-3</v>
      </c>
      <c r="AA14" s="8">
        <f t="shared" si="3"/>
        <v>1.2782575437325194E-2</v>
      </c>
      <c r="AB14" s="8">
        <f t="shared" si="4"/>
        <v>-2.8485038675532648E-2</v>
      </c>
      <c r="AC14" s="8">
        <f t="shared" si="5"/>
        <v>-1.0134093593848759E-3</v>
      </c>
      <c r="AD14" s="8">
        <f t="shared" si="6"/>
        <v>6.2096906965591891E-3</v>
      </c>
      <c r="AE14" s="8">
        <f t="shared" si="7"/>
        <v>6.3337868767734395E-3</v>
      </c>
      <c r="AF14" s="8">
        <f t="shared" si="8"/>
        <v>7.7151891902413894E-3</v>
      </c>
      <c r="AG14" s="8">
        <f t="shared" si="9"/>
        <v>5.8885731875355507E-3</v>
      </c>
      <c r="AJ14" s="8">
        <f t="shared" si="0"/>
        <v>-2.2532459229860358E-2</v>
      </c>
      <c r="AK14" s="8">
        <f t="shared" si="10"/>
        <v>-6.3835879099593318E-2</v>
      </c>
      <c r="AL14" s="8">
        <f t="shared" si="11"/>
        <v>-2.9503958520456508E-2</v>
      </c>
      <c r="AM14" s="8">
        <f t="shared" si="12"/>
        <v>-1.3791164150469215E-2</v>
      </c>
      <c r="AN14" s="8">
        <f t="shared" si="13"/>
        <v>-6.7149959383284052E-2</v>
      </c>
      <c r="AO14" s="8">
        <f t="shared" si="14"/>
        <v>-3.4592519606821082E-2</v>
      </c>
      <c r="AP14" s="8">
        <f t="shared" si="15"/>
        <v>3.8463128878425401E-3</v>
      </c>
      <c r="AQ14" s="8">
        <f t="shared" si="16"/>
        <v>8.4269815279774729E-2</v>
      </c>
      <c r="AR14" s="8">
        <f t="shared" si="17"/>
        <v>-5.1296695789994518E-2</v>
      </c>
    </row>
    <row r="15" spans="1:44" x14ac:dyDescent="0.35">
      <c r="A15" s="7">
        <v>45379</v>
      </c>
      <c r="B15">
        <v>55.398899999999998</v>
      </c>
      <c r="C15">
        <v>57.81</v>
      </c>
      <c r="D15">
        <v>26.520399999999999</v>
      </c>
      <c r="E15">
        <v>29.8062</v>
      </c>
      <c r="F15">
        <v>23.5808</v>
      </c>
      <c r="G15">
        <v>32.7607</v>
      </c>
      <c r="H15">
        <v>27.940200000000001</v>
      </c>
      <c r="I15">
        <v>56.885399999999997</v>
      </c>
      <c r="J15">
        <v>56.511899999999997</v>
      </c>
      <c r="K15">
        <v>52.964613</v>
      </c>
      <c r="N15">
        <v>18.80007174</v>
      </c>
      <c r="O15">
        <v>43.140332659999999</v>
      </c>
      <c r="P15">
        <v>60.940581880000003</v>
      </c>
      <c r="Q15">
        <v>95.491655789999996</v>
      </c>
      <c r="R15">
        <v>146.46014220000001</v>
      </c>
      <c r="S15">
        <v>283.19989729999998</v>
      </c>
      <c r="T15">
        <v>131.4145039</v>
      </c>
      <c r="U15">
        <v>44.649665689999999</v>
      </c>
      <c r="V15">
        <v>11.43990604</v>
      </c>
      <c r="X15" s="8">
        <f t="shared" si="1"/>
        <v>4.0325211503469127E-3</v>
      </c>
      <c r="Y15" s="8">
        <f t="shared" si="0"/>
        <v>8.5872102558020025E-3</v>
      </c>
      <c r="Z15" s="8">
        <f t="shared" si="2"/>
        <v>5.0364756039791292E-3</v>
      </c>
      <c r="AA15" s="8">
        <f t="shared" si="3"/>
        <v>1.1919837311704873E-2</v>
      </c>
      <c r="AB15" s="8">
        <f t="shared" si="4"/>
        <v>1.2416493499802561E-2</v>
      </c>
      <c r="AC15" s="8">
        <f t="shared" si="5"/>
        <v>1.5382278920419878E-2</v>
      </c>
      <c r="AD15" s="8">
        <f t="shared" si="6"/>
        <v>5.6762350400432204E-3</v>
      </c>
      <c r="AE15" s="8">
        <f t="shared" si="7"/>
        <v>5.9861813821799892E-3</v>
      </c>
      <c r="AF15" s="8">
        <f t="shared" si="8"/>
        <v>1.5059229256288997E-2</v>
      </c>
      <c r="AG15" s="8">
        <f t="shared" si="9"/>
        <v>5.0649075716846514E-3</v>
      </c>
      <c r="AJ15" s="8">
        <f t="shared" si="0"/>
        <v>6.8144579578264475E-2</v>
      </c>
      <c r="AK15" s="8">
        <f t="shared" si="10"/>
        <v>8.4224398487372287E-2</v>
      </c>
      <c r="AL15" s="8">
        <f t="shared" si="11"/>
        <v>-2.781480986553786E-2</v>
      </c>
      <c r="AM15" s="8">
        <f t="shared" si="12"/>
        <v>-2.4426034289297682E-2</v>
      </c>
      <c r="AN15" s="8">
        <f t="shared" si="13"/>
        <v>-8.5990075966564383E-3</v>
      </c>
      <c r="AO15" s="8">
        <f t="shared" si="14"/>
        <v>9.8808795860250154E-3</v>
      </c>
      <c r="AP15" s="8">
        <f t="shared" si="15"/>
        <v>5.8772361867898137E-2</v>
      </c>
      <c r="AQ15" s="8">
        <f t="shared" si="16"/>
        <v>-4.7992153938207216E-2</v>
      </c>
      <c r="AR15" s="8">
        <f t="shared" si="17"/>
        <v>0.45387654023468338</v>
      </c>
    </row>
    <row r="16" spans="1:44" x14ac:dyDescent="0.35">
      <c r="A16" s="7">
        <v>45351</v>
      </c>
      <c r="B16">
        <v>55.176400000000001</v>
      </c>
      <c r="C16">
        <v>57.317799999999998</v>
      </c>
      <c r="D16">
        <v>26.387499999999999</v>
      </c>
      <c r="E16">
        <v>29.455100000000002</v>
      </c>
      <c r="F16">
        <v>23.291599999999999</v>
      </c>
      <c r="G16">
        <v>32.264400000000002</v>
      </c>
      <c r="H16">
        <v>27.782499999999999</v>
      </c>
      <c r="I16">
        <v>56.546900000000001</v>
      </c>
      <c r="J16">
        <v>55.673499999999997</v>
      </c>
      <c r="K16">
        <v>52.697704000000002</v>
      </c>
      <c r="N16">
        <v>17.600680749999999</v>
      </c>
      <c r="O16">
        <v>39.789118119999998</v>
      </c>
      <c r="P16">
        <v>62.684129009999999</v>
      </c>
      <c r="Q16">
        <v>97.882538019999998</v>
      </c>
      <c r="R16">
        <v>147.73047769999999</v>
      </c>
      <c r="S16">
        <v>280.429012</v>
      </c>
      <c r="T16">
        <v>124.11969620000001</v>
      </c>
      <c r="U16">
        <v>46.900522799999997</v>
      </c>
      <c r="V16">
        <v>7.8685539819999999</v>
      </c>
      <c r="X16" s="8">
        <f t="shared" si="1"/>
        <v>5.8829212979252254E-3</v>
      </c>
      <c r="Y16" s="8">
        <f t="shared" si="0"/>
        <v>6.4141170273472881E-3</v>
      </c>
      <c r="Z16" s="8">
        <f t="shared" si="2"/>
        <v>4.618102352072162E-3</v>
      </c>
      <c r="AA16" s="8">
        <f t="shared" si="3"/>
        <v>7.2426846491333574E-3</v>
      </c>
      <c r="AB16" s="8">
        <f t="shared" si="4"/>
        <v>-1.5370827555886257E-2</v>
      </c>
      <c r="AC16" s="8">
        <f t="shared" si="5"/>
        <v>3.5520774365322971E-3</v>
      </c>
      <c r="AD16" s="8">
        <f t="shared" si="6"/>
        <v>6.0218277677595022E-3</v>
      </c>
      <c r="AE16" s="8">
        <f t="shared" si="7"/>
        <v>6.5505020568221717E-3</v>
      </c>
      <c r="AF16" s="8">
        <f t="shared" si="8"/>
        <v>5.0112011899796638E-3</v>
      </c>
      <c r="AG16" s="8">
        <f t="shared" si="9"/>
        <v>7.1394197783278823E-3</v>
      </c>
      <c r="AJ16" s="8">
        <f t="shared" si="0"/>
        <v>-3.2834858969433833E-3</v>
      </c>
      <c r="AK16" s="8">
        <f t="shared" si="10"/>
        <v>2.667341159172909E-2</v>
      </c>
      <c r="AL16" s="8">
        <f t="shared" si="11"/>
        <v>-7.0193424264286652E-2</v>
      </c>
      <c r="AM16" s="8">
        <f t="shared" si="12"/>
        <v>6.5234311524771771E-2</v>
      </c>
      <c r="AN16" s="8">
        <f t="shared" si="13"/>
        <v>-5.2519012377873375E-2</v>
      </c>
      <c r="AO16" s="8">
        <f t="shared" si="14"/>
        <v>-3.2940807741768108E-3</v>
      </c>
      <c r="AP16" s="8">
        <f t="shared" si="15"/>
        <v>8.5114433876256168E-2</v>
      </c>
      <c r="AQ16" s="8">
        <f t="shared" si="16"/>
        <v>-4.5970098594376174E-2</v>
      </c>
      <c r="AR16" s="8">
        <f t="shared" si="17"/>
        <v>-6.049064945259397E-2</v>
      </c>
    </row>
    <row r="17" spans="1:44" x14ac:dyDescent="0.35">
      <c r="A17" s="7">
        <v>45322</v>
      </c>
      <c r="B17">
        <v>54.853700000000003</v>
      </c>
      <c r="C17">
        <v>56.952500000000001</v>
      </c>
      <c r="D17">
        <v>26.266200000000001</v>
      </c>
      <c r="E17">
        <v>29.243300000000001</v>
      </c>
      <c r="F17">
        <v>23.655200000000001</v>
      </c>
      <c r="G17">
        <v>32.150199999999998</v>
      </c>
      <c r="H17">
        <v>27.616199999999999</v>
      </c>
      <c r="I17">
        <v>56.178899999999999</v>
      </c>
      <c r="J17">
        <v>55.395899999999997</v>
      </c>
      <c r="K17">
        <v>52.32414</v>
      </c>
      <c r="N17">
        <v>17.658662719999999</v>
      </c>
      <c r="O17">
        <v>38.755379920000003</v>
      </c>
      <c r="P17">
        <v>67.416310710000005</v>
      </c>
      <c r="Q17">
        <v>91.888269989999998</v>
      </c>
      <c r="R17">
        <v>155.91920010000001</v>
      </c>
      <c r="S17">
        <v>281.3558208</v>
      </c>
      <c r="T17">
        <v>114.3839694</v>
      </c>
      <c r="U17">
        <v>49.160432739999997</v>
      </c>
      <c r="V17">
        <v>8.3751736769999994</v>
      </c>
      <c r="X17" s="8">
        <f t="shared" si="1"/>
        <v>8.5848036655953308E-3</v>
      </c>
      <c r="Y17" s="8">
        <f t="shared" si="0"/>
        <v>9.6886856008226996E-3</v>
      </c>
      <c r="Z17" s="8">
        <f t="shared" si="2"/>
        <v>8.8958539789356639E-3</v>
      </c>
      <c r="AA17" s="8">
        <f t="shared" si="3"/>
        <v>1.2120540890385723E-2</v>
      </c>
      <c r="AB17" s="8">
        <f t="shared" si="4"/>
        <v>-5.5784663631509579E-3</v>
      </c>
      <c r="AC17" s="8">
        <f t="shared" si="5"/>
        <v>3.2014877869168679E-3</v>
      </c>
      <c r="AD17" s="8">
        <f t="shared" si="6"/>
        <v>6.454293325947269E-3</v>
      </c>
      <c r="AE17" s="8">
        <f t="shared" si="7"/>
        <v>6.7596506916456356E-3</v>
      </c>
      <c r="AF17" s="8">
        <f t="shared" si="8"/>
        <v>1.2094880869077507E-2</v>
      </c>
      <c r="AG17" s="8">
        <f t="shared" si="9"/>
        <v>7.1230804702930861E-3</v>
      </c>
      <c r="AJ17" s="8">
        <f t="shared" si="0"/>
        <v>-1.28013829689686E-2</v>
      </c>
      <c r="AK17" s="8">
        <f t="shared" si="10"/>
        <v>7.0741603147275178E-3</v>
      </c>
      <c r="AL17" s="8">
        <f t="shared" si="11"/>
        <v>-8.3691927347195882E-4</v>
      </c>
      <c r="AM17" s="8">
        <f t="shared" si="12"/>
        <v>3.5382260639530649E-2</v>
      </c>
      <c r="AN17" s="8">
        <f t="shared" si="13"/>
        <v>-2.7782138380300414E-2</v>
      </c>
      <c r="AO17" s="8">
        <f t="shared" si="14"/>
        <v>-1.8702035990895149E-3</v>
      </c>
      <c r="AP17" s="8">
        <f t="shared" si="15"/>
        <v>8.6777722580007044E-3</v>
      </c>
      <c r="AQ17" s="8">
        <f t="shared" si="16"/>
        <v>3.0770076813243064E-2</v>
      </c>
      <c r="AR17" s="8">
        <f t="shared" si="17"/>
        <v>-0.20985338222647265</v>
      </c>
    </row>
    <row r="18" spans="1:44" x14ac:dyDescent="0.35">
      <c r="A18" s="7">
        <v>45289</v>
      </c>
      <c r="B18">
        <v>54.386800000000001</v>
      </c>
      <c r="C18">
        <v>56.405999999999999</v>
      </c>
      <c r="D18">
        <v>26.034600000000001</v>
      </c>
      <c r="E18">
        <v>28.8931</v>
      </c>
      <c r="F18">
        <v>23.7879</v>
      </c>
      <c r="G18">
        <v>32.047600000000003</v>
      </c>
      <c r="H18">
        <v>27.4391</v>
      </c>
      <c r="I18">
        <v>55.801699999999997</v>
      </c>
      <c r="J18">
        <v>54.733899999999998</v>
      </c>
      <c r="K18">
        <v>51.954067000000002</v>
      </c>
      <c r="N18">
        <v>17.887649369999998</v>
      </c>
      <c r="O18">
        <v>38.483143990000002</v>
      </c>
      <c r="P18">
        <v>67.472779979999999</v>
      </c>
      <c r="Q18">
        <v>88.748159479999998</v>
      </c>
      <c r="R18">
        <v>160.37475370000001</v>
      </c>
      <c r="S18">
        <v>281.88299940000002</v>
      </c>
      <c r="T18">
        <v>113.3999108</v>
      </c>
      <c r="U18">
        <v>47.692917989999998</v>
      </c>
      <c r="V18">
        <v>10.59951848</v>
      </c>
      <c r="X18" s="8">
        <f t="shared" si="1"/>
        <v>8.3449673413464875E-3</v>
      </c>
      <c r="Y18" s="8">
        <f t="shared" si="0"/>
        <v>6.5903238413396181E-3</v>
      </c>
      <c r="Z18" s="8">
        <f t="shared" si="2"/>
        <v>7.2970672444478968E-3</v>
      </c>
      <c r="AA18" s="8">
        <f t="shared" si="3"/>
        <v>1.7423578171932963E-2</v>
      </c>
      <c r="AB18" s="8">
        <f t="shared" si="4"/>
        <v>4.9876863596642229E-2</v>
      </c>
      <c r="AC18" s="8">
        <f t="shared" si="5"/>
        <v>2.6821101872767317E-2</v>
      </c>
      <c r="AD18" s="8">
        <f t="shared" si="6"/>
        <v>8.7385208114287849E-3</v>
      </c>
      <c r="AE18" s="8">
        <f t="shared" si="7"/>
        <v>8.835174371305099E-3</v>
      </c>
      <c r="AF18" s="8">
        <f t="shared" si="8"/>
        <v>2.0568404722659306E-2</v>
      </c>
      <c r="AG18" s="8">
        <f t="shared" si="9"/>
        <v>9.2640663156775549E-3</v>
      </c>
      <c r="AJ18" s="8">
        <f t="shared" si="0"/>
        <v>0.12058688402879958</v>
      </c>
      <c r="AK18" s="8">
        <f t="shared" si="10"/>
        <v>-2.7936450959980319E-2</v>
      </c>
      <c r="AL18" s="8">
        <f t="shared" si="11"/>
        <v>-3.8125199380713015E-3</v>
      </c>
      <c r="AM18" s="8">
        <f t="shared" si="12"/>
        <v>3.7580785244088144E-2</v>
      </c>
      <c r="AN18" s="8">
        <f t="shared" si="13"/>
        <v>-1.0175104486770725E-2</v>
      </c>
      <c r="AO18" s="8">
        <f t="shared" si="14"/>
        <v>-2.2959915869050773E-2</v>
      </c>
      <c r="AP18" s="8">
        <f t="shared" si="15"/>
        <v>-3.2609329424861611E-2</v>
      </c>
      <c r="AQ18" s="8">
        <f t="shared" si="16"/>
        <v>6.7833280849519895E-2</v>
      </c>
      <c r="AR18" s="8">
        <f t="shared" si="17"/>
        <v>4.2533123259005157E-2</v>
      </c>
    </row>
    <row r="19" spans="1:44" x14ac:dyDescent="0.35">
      <c r="A19" s="7">
        <v>45260</v>
      </c>
      <c r="B19">
        <v>53.936700000000002</v>
      </c>
      <c r="C19">
        <v>56.036700000000003</v>
      </c>
      <c r="D19">
        <v>25.846</v>
      </c>
      <c r="E19">
        <v>28.398299999999999</v>
      </c>
      <c r="F19">
        <v>22.657800000000002</v>
      </c>
      <c r="G19">
        <v>31.2105</v>
      </c>
      <c r="H19">
        <v>27.2014</v>
      </c>
      <c r="I19">
        <v>55.313000000000002</v>
      </c>
      <c r="J19">
        <v>53.630800000000001</v>
      </c>
      <c r="K19">
        <v>51.477179</v>
      </c>
      <c r="N19">
        <v>15.96275097</v>
      </c>
      <c r="O19">
        <v>39.589123600000001</v>
      </c>
      <c r="P19">
        <v>67.731005789999998</v>
      </c>
      <c r="Q19">
        <v>85.533734569999993</v>
      </c>
      <c r="R19">
        <v>162.02335830000001</v>
      </c>
      <c r="S19">
        <v>288.50709810000001</v>
      </c>
      <c r="T19">
        <v>117.22245650000001</v>
      </c>
      <c r="U19">
        <v>44.663262369999998</v>
      </c>
      <c r="V19">
        <v>10.167080779999999</v>
      </c>
      <c r="X19" s="8">
        <f t="shared" si="1"/>
        <v>8.826368002873064E-3</v>
      </c>
      <c r="Y19" s="8">
        <f t="shared" si="1"/>
        <v>7.1587249094151595E-3</v>
      </c>
      <c r="Z19" s="8">
        <f t="shared" si="2"/>
        <v>7.9321129682636826E-3</v>
      </c>
      <c r="AA19" s="8">
        <f t="shared" si="3"/>
        <v>1.7721600642206292E-2</v>
      </c>
      <c r="AB19" s="8">
        <f t="shared" si="4"/>
        <v>4.8642094155543658E-2</v>
      </c>
      <c r="AC19" s="8">
        <f t="shared" si="5"/>
        <v>3.0712834992817184E-2</v>
      </c>
      <c r="AD19" s="8">
        <f t="shared" si="6"/>
        <v>1.1095458110463863E-2</v>
      </c>
      <c r="AE19" s="8">
        <f t="shared" si="7"/>
        <v>8.8642457183505385E-3</v>
      </c>
      <c r="AF19" s="8">
        <f t="shared" si="8"/>
        <v>2.2298469339128157E-2</v>
      </c>
      <c r="AG19" s="8">
        <f t="shared" si="9"/>
        <v>8.8349426582696733E-3</v>
      </c>
      <c r="AJ19" s="8">
        <f t="shared" ref="AJ19:AJ22" si="18">N19/N20-1</f>
        <v>9.8614576194171466E-3</v>
      </c>
      <c r="AK19" s="8">
        <f t="shared" si="10"/>
        <v>-1.6176319945259143E-2</v>
      </c>
      <c r="AL19" s="8">
        <f t="shared" si="11"/>
        <v>-4.0496907142169025E-3</v>
      </c>
      <c r="AM19" s="8">
        <f t="shared" si="12"/>
        <v>5.5253027131391574E-2</v>
      </c>
      <c r="AN19" s="8">
        <f t="shared" si="13"/>
        <v>-2.256868254292943E-2</v>
      </c>
      <c r="AO19" s="8">
        <f t="shared" si="14"/>
        <v>3.052494214512036E-3</v>
      </c>
      <c r="AP19" s="8">
        <f t="shared" si="15"/>
        <v>-1.0955007189439425E-2</v>
      </c>
      <c r="AQ19" s="8">
        <f t="shared" si="16"/>
        <v>6.9410605436439621E-3</v>
      </c>
      <c r="AR19" s="8">
        <f t="shared" si="17"/>
        <v>4.3444229457253902E-2</v>
      </c>
    </row>
    <row r="20" spans="1:44" x14ac:dyDescent="0.35">
      <c r="A20" s="7">
        <v>45230</v>
      </c>
      <c r="B20">
        <v>53.464799999999997</v>
      </c>
      <c r="C20">
        <v>55.638399999999997</v>
      </c>
      <c r="D20">
        <v>25.642600000000002</v>
      </c>
      <c r="E20">
        <v>27.9038</v>
      </c>
      <c r="F20">
        <v>21.6068</v>
      </c>
      <c r="G20">
        <v>30.2805</v>
      </c>
      <c r="H20">
        <v>26.902899999999999</v>
      </c>
      <c r="I20">
        <v>54.826999999999998</v>
      </c>
      <c r="J20">
        <v>52.460999999999999</v>
      </c>
      <c r="K20">
        <v>51.026364000000001</v>
      </c>
      <c r="N20">
        <v>15.80687217</v>
      </c>
      <c r="O20">
        <v>40.240059680000002</v>
      </c>
      <c r="P20">
        <v>68.006410720000005</v>
      </c>
      <c r="Q20">
        <v>81.055189960000007</v>
      </c>
      <c r="R20">
        <v>165.7644434</v>
      </c>
      <c r="S20">
        <v>287.6291119</v>
      </c>
      <c r="T20">
        <v>118.5208533</v>
      </c>
      <c r="U20">
        <v>44.355388929999997</v>
      </c>
      <c r="V20">
        <v>9.7437701919999995</v>
      </c>
      <c r="X20" s="8">
        <f t="shared" si="1"/>
        <v>3.3761910034548759E-3</v>
      </c>
      <c r="Y20" s="8">
        <f t="shared" si="1"/>
        <v>4.2633686026907203E-3</v>
      </c>
      <c r="Z20" s="8">
        <f t="shared" si="2"/>
        <v>2.784360652916984E-3</v>
      </c>
      <c r="AA20" s="8">
        <f t="shared" si="3"/>
        <v>2.036118662266384E-3</v>
      </c>
      <c r="AB20" s="8">
        <f t="shared" si="4"/>
        <v>-2.0757042891845878E-2</v>
      </c>
      <c r="AC20" s="8">
        <f t="shared" si="5"/>
        <v>-6.3627175596565611E-3</v>
      </c>
      <c r="AD20" s="8">
        <f t="shared" si="6"/>
        <v>3.6148623442511241E-3</v>
      </c>
      <c r="AE20" s="8">
        <f t="shared" si="7"/>
        <v>3.9221574429437744E-3</v>
      </c>
      <c r="AF20" s="8">
        <f t="shared" si="8"/>
        <v>-4.4859898211297988E-3</v>
      </c>
      <c r="AG20" s="8">
        <f t="shared" si="9"/>
        <v>5.44478377859825E-3</v>
      </c>
      <c r="AJ20" s="8">
        <f t="shared" si="18"/>
        <v>-2.2089935862389498E-2</v>
      </c>
      <c r="AK20" s="8">
        <f t="shared" si="10"/>
        <v>2.3682810996023207E-2</v>
      </c>
      <c r="AL20" s="8">
        <f t="shared" si="11"/>
        <v>-1.2494578870331674E-2</v>
      </c>
      <c r="AM20" s="8">
        <f t="shared" si="12"/>
        <v>1.3811152503651059E-4</v>
      </c>
      <c r="AN20" s="8">
        <f t="shared" si="13"/>
        <v>2.6643324150510406E-3</v>
      </c>
      <c r="AO20" s="8">
        <f t="shared" si="14"/>
        <v>-8.7800499656210951E-3</v>
      </c>
      <c r="AP20" s="8">
        <f t="shared" si="15"/>
        <v>-1.8966839235326716E-2</v>
      </c>
      <c r="AQ20" s="8">
        <f t="shared" si="16"/>
        <v>-1.6379242727634913E-2</v>
      </c>
      <c r="AR20" s="8">
        <f t="shared" si="17"/>
        <v>0.18411165927258555</v>
      </c>
    </row>
    <row r="21" spans="1:44" x14ac:dyDescent="0.35">
      <c r="A21" s="7">
        <v>45198</v>
      </c>
      <c r="B21">
        <v>53.2849</v>
      </c>
      <c r="C21">
        <v>55.402200000000001</v>
      </c>
      <c r="D21">
        <v>25.571400000000001</v>
      </c>
      <c r="E21">
        <v>27.847100000000001</v>
      </c>
      <c r="F21">
        <v>22.064800000000002</v>
      </c>
      <c r="G21">
        <v>30.474399999999999</v>
      </c>
      <c r="H21">
        <v>26.806000000000001</v>
      </c>
      <c r="I21">
        <v>54.6128</v>
      </c>
      <c r="J21">
        <v>52.697400000000002</v>
      </c>
      <c r="K21">
        <v>50.750041000000003</v>
      </c>
      <c r="N21">
        <v>16.1639324</v>
      </c>
      <c r="O21">
        <v>39.309109470000003</v>
      </c>
      <c r="P21">
        <v>68.866873299999995</v>
      </c>
      <c r="Q21">
        <v>81.043996849999999</v>
      </c>
      <c r="R21">
        <v>165.32396539999999</v>
      </c>
      <c r="S21">
        <v>290.17687940000002</v>
      </c>
      <c r="T21">
        <v>120.81228040000001</v>
      </c>
      <c r="U21">
        <v>45.093994410000001</v>
      </c>
      <c r="V21">
        <v>8.2287596070000006</v>
      </c>
      <c r="X21" s="8">
        <f t="shared" si="1"/>
        <v>5.3963384145709892E-3</v>
      </c>
      <c r="Y21" s="8">
        <f t="shared" si="1"/>
        <v>6.2022458849961826E-3</v>
      </c>
      <c r="Z21" s="8">
        <f t="shared" si="2"/>
        <v>8.757603730265906E-3</v>
      </c>
      <c r="AA21" s="8">
        <f t="shared" si="3"/>
        <v>1.1264884573063849E-2</v>
      </c>
      <c r="AB21" s="8">
        <f t="shared" si="4"/>
        <v>-3.715695814769393E-2</v>
      </c>
      <c r="AC21" s="8">
        <f t="shared" si="5"/>
        <v>-4.1468826487763844E-3</v>
      </c>
      <c r="AD21" s="8">
        <f t="shared" si="6"/>
        <v>5.9593503257378E-3</v>
      </c>
      <c r="AE21" s="8">
        <f t="shared" si="7"/>
        <v>5.2755392425754E-3</v>
      </c>
      <c r="AF21" s="8">
        <f t="shared" si="8"/>
        <v>3.8842904359588371E-3</v>
      </c>
      <c r="AG21" s="8">
        <f t="shared" si="9"/>
        <v>5.6482908946795529E-3</v>
      </c>
      <c r="AJ21" s="8">
        <f t="shared" si="18"/>
        <v>1.7173790186312266E-2</v>
      </c>
      <c r="AK21" s="8">
        <f t="shared" si="10"/>
        <v>1.9186229097478469E-2</v>
      </c>
      <c r="AL21" s="8">
        <f t="shared" si="11"/>
        <v>-9.1443732965591495E-3</v>
      </c>
      <c r="AM21" s="8">
        <f t="shared" si="12"/>
        <v>-2.2716915434075058E-2</v>
      </c>
      <c r="AN21" s="8">
        <f t="shared" si="13"/>
        <v>1.7184093523288313E-2</v>
      </c>
      <c r="AO21" s="8">
        <f t="shared" si="14"/>
        <v>4.2425401844923272E-3</v>
      </c>
      <c r="AP21" s="8">
        <f t="shared" si="15"/>
        <v>-2.9501469777860945E-2</v>
      </c>
      <c r="AQ21" s="8">
        <f t="shared" si="16"/>
        <v>5.4710162528718298E-2</v>
      </c>
      <c r="AR21" s="8">
        <f t="shared" si="17"/>
        <v>-2.6171822400691602E-2</v>
      </c>
    </row>
    <row r="22" spans="1:44" x14ac:dyDescent="0.35">
      <c r="A22" s="7">
        <v>45169</v>
      </c>
      <c r="B22">
        <v>52.998899999999999</v>
      </c>
      <c r="C22">
        <v>55.060699999999997</v>
      </c>
      <c r="D22">
        <v>25.349399999999999</v>
      </c>
      <c r="E22">
        <v>27.536899999999999</v>
      </c>
      <c r="F22">
        <v>22.9163</v>
      </c>
      <c r="G22">
        <v>30.601299999999998</v>
      </c>
      <c r="H22">
        <v>26.647200000000002</v>
      </c>
      <c r="I22">
        <v>54.3262</v>
      </c>
      <c r="J22">
        <v>52.493499999999997</v>
      </c>
      <c r="K22">
        <v>50.465000000000003</v>
      </c>
      <c r="N22">
        <v>15.891023300000001</v>
      </c>
      <c r="O22">
        <v>38.569113620000003</v>
      </c>
      <c r="P22">
        <v>69.502429460000002</v>
      </c>
      <c r="Q22">
        <v>82.927862079999997</v>
      </c>
      <c r="R22">
        <v>162.53101720000001</v>
      </c>
      <c r="S22">
        <v>288.95099320000003</v>
      </c>
      <c r="T22">
        <v>124.4847639</v>
      </c>
      <c r="U22">
        <v>42.754868600000002</v>
      </c>
      <c r="V22">
        <v>8.4499091279999998</v>
      </c>
      <c r="X22" s="8">
        <f t="shared" si="1"/>
        <v>8.0225040939876369E-3</v>
      </c>
      <c r="Y22" s="8">
        <f t="shared" si="1"/>
        <v>7.9743561110183769E-3</v>
      </c>
      <c r="Z22" s="8">
        <f t="shared" si="2"/>
        <v>3.1420656905420952E-3</v>
      </c>
      <c r="AA22" s="8">
        <f t="shared" si="3"/>
        <v>1.3903156561472452E-2</v>
      </c>
      <c r="AB22" s="8">
        <f t="shared" si="4"/>
        <v>-2.4246909280863926E-3</v>
      </c>
      <c r="AC22" s="8">
        <f t="shared" si="5"/>
        <v>6.5323145641669189E-3</v>
      </c>
      <c r="AD22" s="8">
        <f t="shared" si="6"/>
        <v>7.0862481434030844E-3</v>
      </c>
      <c r="AE22" s="8">
        <f t="shared" si="7"/>
        <v>7.1392685725726324E-3</v>
      </c>
      <c r="AF22" s="8">
        <f t="shared" si="8"/>
        <v>1.4600458849474363E-2</v>
      </c>
      <c r="AG22" s="8">
        <f t="shared" si="9"/>
        <v>7.9896135024468684E-3</v>
      </c>
      <c r="AJ22" s="8">
        <f t="shared" si="18"/>
        <v>4.3828227679024723E-2</v>
      </c>
      <c r="AK22" s="8">
        <f t="shared" si="10"/>
        <v>6.7709641525053321E-3</v>
      </c>
      <c r="AL22" s="8">
        <f t="shared" si="11"/>
        <v>4.6747189568972836E-2</v>
      </c>
      <c r="AM22" s="8">
        <f t="shared" si="12"/>
        <v>-1.8218798368662137E-2</v>
      </c>
      <c r="AN22" s="8">
        <f t="shared" si="13"/>
        <v>-2.0472858190553889E-2</v>
      </c>
      <c r="AO22" s="8">
        <f t="shared" si="14"/>
        <v>3.1649777441435711E-2</v>
      </c>
      <c r="AP22" s="8">
        <f t="shared" si="15"/>
        <v>1.620640161369491E-2</v>
      </c>
      <c r="AQ22" s="8">
        <f t="shared" si="16"/>
        <v>-1.0971852577004837E-2</v>
      </c>
      <c r="AR22" s="8">
        <f t="shared" si="17"/>
        <v>1.2677207724138162E-2</v>
      </c>
    </row>
    <row r="23" spans="1:44" x14ac:dyDescent="0.35">
      <c r="A23" s="7">
        <v>45138</v>
      </c>
      <c r="B23">
        <v>52.577100000000002</v>
      </c>
      <c r="C23">
        <v>54.625100000000003</v>
      </c>
      <c r="D23">
        <v>25.27</v>
      </c>
      <c r="E23">
        <v>27.159300000000002</v>
      </c>
      <c r="F23">
        <v>22.972000000000001</v>
      </c>
      <c r="G23">
        <v>30.402699999999999</v>
      </c>
      <c r="H23">
        <v>26.459700000000002</v>
      </c>
      <c r="I23">
        <v>53.941099999999999</v>
      </c>
      <c r="J23">
        <v>51.738100000000003</v>
      </c>
      <c r="K23">
        <v>50.064999999999998</v>
      </c>
      <c r="N23">
        <v>15.223791500000001</v>
      </c>
      <c r="O23">
        <v>38.309719880000003</v>
      </c>
      <c r="P23">
        <v>66.398486809999994</v>
      </c>
      <c r="Q23">
        <v>84.466744669999997</v>
      </c>
      <c r="R23">
        <v>165.92803839999999</v>
      </c>
      <c r="S23">
        <v>280.08632340000003</v>
      </c>
      <c r="T23">
        <v>122.499488</v>
      </c>
      <c r="U23">
        <v>43.22917271</v>
      </c>
      <c r="V23">
        <v>8.3441288730000007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35" spans="29:29" x14ac:dyDescent="0.35">
      <c r="AC3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1E7F-5B2A-41A0-B1D4-0F4CED7595E8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0.46212060721025544</v>
      </c>
    </row>
    <row r="5" spans="1:9" x14ac:dyDescent="0.35">
      <c r="A5" t="s">
        <v>35</v>
      </c>
      <c r="B5">
        <v>0.21355545560837522</v>
      </c>
    </row>
    <row r="6" spans="1:9" x14ac:dyDescent="0.35">
      <c r="A6" t="s">
        <v>36</v>
      </c>
      <c r="B6">
        <v>-0.35840421304007913</v>
      </c>
    </row>
    <row r="7" spans="1:9" x14ac:dyDescent="0.35">
      <c r="A7" t="s">
        <v>37</v>
      </c>
      <c r="B7">
        <v>1.1716108038806733E-2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4.10017116799223E-4</v>
      </c>
      <c r="D12">
        <v>5.1252139599902876E-5</v>
      </c>
      <c r="E12">
        <v>0.37337502504854686</v>
      </c>
      <c r="F12">
        <v>0.91376373470571903</v>
      </c>
    </row>
    <row r="13" spans="1:9" x14ac:dyDescent="0.35">
      <c r="A13" t="s">
        <v>41</v>
      </c>
      <c r="B13">
        <v>11</v>
      </c>
      <c r="C13">
        <v>1.5099390633469092E-3</v>
      </c>
      <c r="D13">
        <v>1.3726718757699175E-4</v>
      </c>
    </row>
    <row r="14" spans="1:9" ht="15" thickBot="1" x14ac:dyDescent="0.4">
      <c r="A14" s="10" t="s">
        <v>42</v>
      </c>
      <c r="B14" s="10">
        <v>19</v>
      </c>
      <c r="C14" s="10">
        <v>1.9199561801461322E-3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6.1993555094534414E-3</v>
      </c>
      <c r="C17">
        <v>3.4669769513000137E-3</v>
      </c>
      <c r="D17">
        <v>1.7881155821150949</v>
      </c>
      <c r="E17">
        <v>0.10130323661676036</v>
      </c>
      <c r="F17">
        <v>-1.4314093107376394E-3</v>
      </c>
      <c r="G17">
        <v>1.3830120329644521E-2</v>
      </c>
      <c r="H17">
        <v>-1.4314093107376394E-3</v>
      </c>
      <c r="I17">
        <v>1.3830120329644521E-2</v>
      </c>
    </row>
    <row r="18" spans="1:9" x14ac:dyDescent="0.35">
      <c r="A18" t="s">
        <v>23</v>
      </c>
      <c r="B18">
        <v>3.240787264699195E-2</v>
      </c>
      <c r="C18">
        <v>5.5298513513234851E-2</v>
      </c>
      <c r="D18">
        <v>0.58605323340627635</v>
      </c>
      <c r="E18">
        <v>0.56966943834909833</v>
      </c>
      <c r="F18">
        <v>-8.9303334970764883E-2</v>
      </c>
      <c r="G18">
        <v>0.1541190802647488</v>
      </c>
      <c r="H18">
        <v>-8.9303334970764883E-2</v>
      </c>
      <c r="I18">
        <v>0.1541190802647488</v>
      </c>
    </row>
    <row r="19" spans="1:9" x14ac:dyDescent="0.35">
      <c r="A19" t="s">
        <v>24</v>
      </c>
      <c r="B19">
        <v>0.1027091025389455</v>
      </c>
      <c r="C19">
        <v>9.7785832639826376E-2</v>
      </c>
      <c r="D19">
        <v>1.0503474763798653</v>
      </c>
      <c r="E19">
        <v>0.31608674706647205</v>
      </c>
      <c r="F19">
        <v>-0.11251606396851691</v>
      </c>
      <c r="G19">
        <v>0.31793426904640787</v>
      </c>
      <c r="H19">
        <v>-0.11251606396851691</v>
      </c>
      <c r="I19">
        <v>0.31793426904640787</v>
      </c>
    </row>
    <row r="20" spans="1:9" x14ac:dyDescent="0.35">
      <c r="A20" t="s">
        <v>25</v>
      </c>
      <c r="B20">
        <v>9.2494528756275049E-2</v>
      </c>
      <c r="C20">
        <v>0.14045788907763623</v>
      </c>
      <c r="D20">
        <v>0.65852142135747127</v>
      </c>
      <c r="E20">
        <v>0.52374720001441544</v>
      </c>
      <c r="F20">
        <v>-0.21665120072139971</v>
      </c>
      <c r="G20">
        <v>0.40164025823394983</v>
      </c>
      <c r="H20">
        <v>-0.21665120072139971</v>
      </c>
      <c r="I20">
        <v>0.40164025823394983</v>
      </c>
    </row>
    <row r="21" spans="1:9" x14ac:dyDescent="0.35">
      <c r="A21" t="s">
        <v>26</v>
      </c>
      <c r="B21">
        <v>7.2476628155151074E-2</v>
      </c>
      <c r="C21">
        <v>8.9559639083847106E-2</v>
      </c>
      <c r="D21">
        <v>0.80925547374411977</v>
      </c>
      <c r="E21">
        <v>0.43552347191782437</v>
      </c>
      <c r="F21">
        <v>-0.1246428084115595</v>
      </c>
      <c r="G21">
        <v>0.26959606472186165</v>
      </c>
      <c r="H21">
        <v>-0.1246428084115595</v>
      </c>
      <c r="I21">
        <v>0.26959606472186165</v>
      </c>
    </row>
    <row r="22" spans="1:9" x14ac:dyDescent="0.35">
      <c r="A22" t="s">
        <v>27</v>
      </c>
      <c r="B22">
        <v>-0.11928241000056763</v>
      </c>
      <c r="C22">
        <v>0.1341765299193515</v>
      </c>
      <c r="D22">
        <v>-0.88899608651575523</v>
      </c>
      <c r="E22">
        <v>0.39303107144659177</v>
      </c>
      <c r="F22">
        <v>-0.41460296118565199</v>
      </c>
      <c r="G22">
        <v>0.17603814118451674</v>
      </c>
      <c r="H22">
        <v>-0.41460296118565199</v>
      </c>
      <c r="I22">
        <v>0.17603814118451674</v>
      </c>
    </row>
    <row r="23" spans="1:9" x14ac:dyDescent="0.35">
      <c r="A23" t="s">
        <v>28</v>
      </c>
      <c r="B23">
        <v>-4.0792008035629129E-2</v>
      </c>
      <c r="C23">
        <v>0.24019453322922282</v>
      </c>
      <c r="D23">
        <v>-0.16982904434673554</v>
      </c>
      <c r="E23">
        <v>0.868227653326056</v>
      </c>
      <c r="F23">
        <v>-0.5694566112082865</v>
      </c>
      <c r="G23">
        <v>0.4878725951370283</v>
      </c>
      <c r="H23">
        <v>-0.5694566112082865</v>
      </c>
      <c r="I23">
        <v>0.4878725951370283</v>
      </c>
    </row>
    <row r="24" spans="1:9" x14ac:dyDescent="0.35">
      <c r="A24" t="s">
        <v>29</v>
      </c>
      <c r="B24">
        <v>-6.479735050630929E-2</v>
      </c>
      <c r="C24">
        <v>0.1335857624137467</v>
      </c>
      <c r="D24">
        <v>-0.48506180101451657</v>
      </c>
      <c r="E24">
        <v>0.63714824726287522</v>
      </c>
      <c r="F24">
        <v>-0.35881763117849313</v>
      </c>
      <c r="G24">
        <v>0.22922293016587453</v>
      </c>
      <c r="H24">
        <v>-0.35881763117849313</v>
      </c>
      <c r="I24">
        <v>0.22922293016587453</v>
      </c>
    </row>
    <row r="25" spans="1:9" ht="15" thickBot="1" x14ac:dyDescent="0.4">
      <c r="A25" s="10" t="s">
        <v>30</v>
      </c>
      <c r="B25" s="10">
        <v>3.2339073185329428E-2</v>
      </c>
      <c r="C25" s="10">
        <v>6.7241947543382585E-2</v>
      </c>
      <c r="D25" s="10">
        <v>0.48093599853670482</v>
      </c>
      <c r="E25" s="10">
        <v>0.63998555315345096</v>
      </c>
      <c r="F25" s="10">
        <v>-0.11565945549331604</v>
      </c>
      <c r="G25" s="10">
        <v>0.18033760186397491</v>
      </c>
      <c r="H25" s="10">
        <v>-0.11565945549331604</v>
      </c>
      <c r="I25" s="10">
        <v>0.18033760186397491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8F77-DBF3-4DD4-9CC9-08341F07B39F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0.74735259464046366</v>
      </c>
    </row>
    <row r="5" spans="1:9" x14ac:dyDescent="0.35">
      <c r="A5" t="s">
        <v>35</v>
      </c>
      <c r="B5">
        <v>0.55853590071583326</v>
      </c>
    </row>
    <row r="6" spans="1:9" x14ac:dyDescent="0.35">
      <c r="A6" t="s">
        <v>36</v>
      </c>
      <c r="B6">
        <v>0.23747110123643933</v>
      </c>
    </row>
    <row r="7" spans="1:9" x14ac:dyDescent="0.35">
      <c r="A7" t="s">
        <v>37</v>
      </c>
      <c r="B7">
        <v>2.0489505344789384E-3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5.8426696881681795E-5</v>
      </c>
      <c r="D12">
        <v>7.3033371102102244E-6</v>
      </c>
      <c r="E12">
        <v>1.7396360535988316</v>
      </c>
      <c r="F12">
        <v>0.19424044837220655</v>
      </c>
    </row>
    <row r="13" spans="1:9" x14ac:dyDescent="0.35">
      <c r="A13" t="s">
        <v>41</v>
      </c>
      <c r="B13">
        <v>11</v>
      </c>
      <c r="C13">
        <v>4.6180181220156809E-5</v>
      </c>
      <c r="D13">
        <v>4.1981982927415283E-6</v>
      </c>
    </row>
    <row r="14" spans="1:9" ht="15" thickBot="1" x14ac:dyDescent="0.4">
      <c r="A14" s="10" t="s">
        <v>42</v>
      </c>
      <c r="B14" s="10">
        <v>19</v>
      </c>
      <c r="C14" s="10">
        <v>1.046068781018386E-4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5.6876713569155163E-3</v>
      </c>
      <c r="C17">
        <v>6.0631604401932624E-4</v>
      </c>
      <c r="D17">
        <v>9.3807040288945789</v>
      </c>
      <c r="E17">
        <v>1.3950608469326598E-6</v>
      </c>
      <c r="F17">
        <v>4.3531787417035103E-3</v>
      </c>
      <c r="G17">
        <v>7.0221639721275222E-3</v>
      </c>
      <c r="H17">
        <v>4.3531787417035103E-3</v>
      </c>
      <c r="I17">
        <v>7.0221639721275222E-3</v>
      </c>
    </row>
    <row r="18" spans="1:9" x14ac:dyDescent="0.35">
      <c r="A18" t="s">
        <v>23</v>
      </c>
      <c r="B18">
        <v>-6.34869047454971E-3</v>
      </c>
      <c r="C18">
        <v>9.6707813246123993E-3</v>
      </c>
      <c r="D18">
        <v>-0.65648164935671971</v>
      </c>
      <c r="E18">
        <v>0.52500965917116971</v>
      </c>
      <c r="F18">
        <v>-2.7633936656512956E-2</v>
      </c>
      <c r="G18">
        <v>1.4936555707413538E-2</v>
      </c>
      <c r="H18">
        <v>-2.7633936656512956E-2</v>
      </c>
      <c r="I18">
        <v>1.4936555707413538E-2</v>
      </c>
    </row>
    <row r="19" spans="1:9" x14ac:dyDescent="0.35">
      <c r="A19" t="s">
        <v>24</v>
      </c>
      <c r="B19">
        <v>1.5490343260772138E-2</v>
      </c>
      <c r="C19">
        <v>1.7101099903500588E-2</v>
      </c>
      <c r="D19">
        <v>0.90580976359311671</v>
      </c>
      <c r="E19">
        <v>0.38444820129686075</v>
      </c>
      <c r="F19">
        <v>-2.2148923848077207E-2</v>
      </c>
      <c r="G19">
        <v>5.312961036962148E-2</v>
      </c>
      <c r="H19">
        <v>-2.2148923848077207E-2</v>
      </c>
      <c r="I19">
        <v>5.312961036962148E-2</v>
      </c>
    </row>
    <row r="20" spans="1:9" x14ac:dyDescent="0.35">
      <c r="A20" t="s">
        <v>25</v>
      </c>
      <c r="B20">
        <v>2.2175445414793538E-2</v>
      </c>
      <c r="C20">
        <v>2.4563725935623695E-2</v>
      </c>
      <c r="D20">
        <v>0.90277205798951954</v>
      </c>
      <c r="E20">
        <v>0.38598911368411049</v>
      </c>
      <c r="F20">
        <v>-3.1888950846072309E-2</v>
      </c>
      <c r="G20">
        <v>7.6239841675659378E-2</v>
      </c>
      <c r="H20">
        <v>-3.1888950846072309E-2</v>
      </c>
      <c r="I20">
        <v>7.6239841675659378E-2</v>
      </c>
    </row>
    <row r="21" spans="1:9" x14ac:dyDescent="0.35">
      <c r="A21" t="s">
        <v>26</v>
      </c>
      <c r="B21">
        <v>2.568882736480153E-2</v>
      </c>
      <c r="C21">
        <v>1.5662476802089893E-2</v>
      </c>
      <c r="D21">
        <v>1.640151023966643</v>
      </c>
      <c r="E21">
        <v>0.12922941926014797</v>
      </c>
      <c r="F21">
        <v>-8.7840516468778614E-3</v>
      </c>
      <c r="G21">
        <v>6.0161706376480925E-2</v>
      </c>
      <c r="H21">
        <v>-8.7840516468778614E-3</v>
      </c>
      <c r="I21">
        <v>6.0161706376480925E-2</v>
      </c>
    </row>
    <row r="22" spans="1:9" x14ac:dyDescent="0.35">
      <c r="A22" t="s">
        <v>27</v>
      </c>
      <c r="B22">
        <v>-3.1534244505399482E-2</v>
      </c>
      <c r="C22">
        <v>2.3465221708623373E-2</v>
      </c>
      <c r="D22">
        <v>-1.3438715771353984</v>
      </c>
      <c r="E22">
        <v>0.20605264563173117</v>
      </c>
      <c r="F22">
        <v>-8.318084926433969E-2</v>
      </c>
      <c r="G22">
        <v>2.0112360253540719E-2</v>
      </c>
      <c r="H22">
        <v>-8.318084926433969E-2</v>
      </c>
      <c r="I22">
        <v>2.0112360253540719E-2</v>
      </c>
    </row>
    <row r="23" spans="1:9" x14ac:dyDescent="0.35">
      <c r="A23" t="s">
        <v>28</v>
      </c>
      <c r="B23">
        <v>2.5963800057873642E-2</v>
      </c>
      <c r="C23">
        <v>4.200599001040449E-2</v>
      </c>
      <c r="D23">
        <v>0.61809756302476504</v>
      </c>
      <c r="E23">
        <v>0.54909455142858454</v>
      </c>
      <c r="F23">
        <v>-6.6490760589984238E-2</v>
      </c>
      <c r="G23">
        <v>0.11841836070573153</v>
      </c>
      <c r="H23">
        <v>-6.6490760589984238E-2</v>
      </c>
      <c r="I23">
        <v>0.11841836070573153</v>
      </c>
    </row>
    <row r="24" spans="1:9" x14ac:dyDescent="0.35">
      <c r="A24" t="s">
        <v>29</v>
      </c>
      <c r="B24">
        <v>-1.1755668726038736E-2</v>
      </c>
      <c r="C24">
        <v>2.3361906393302583E-2</v>
      </c>
      <c r="D24">
        <v>-0.50319817775696873</v>
      </c>
      <c r="E24">
        <v>0.62474823018092862</v>
      </c>
      <c r="F24">
        <v>-6.3174878009147686E-2</v>
      </c>
      <c r="G24">
        <v>3.966354055707022E-2</v>
      </c>
      <c r="H24">
        <v>-6.3174878009147686E-2</v>
      </c>
      <c r="I24">
        <v>3.966354055707022E-2</v>
      </c>
    </row>
    <row r="25" spans="1:9" ht="15" thickBot="1" x14ac:dyDescent="0.4">
      <c r="A25" s="10" t="s">
        <v>30</v>
      </c>
      <c r="B25" s="10">
        <v>2.5031769172798722E-2</v>
      </c>
      <c r="C25" s="10">
        <v>1.175948735724109E-2</v>
      </c>
      <c r="D25" s="10">
        <v>2.1286445924349766</v>
      </c>
      <c r="E25" s="10">
        <v>5.6712867998166265E-2</v>
      </c>
      <c r="F25" s="10">
        <v>-8.5068799077415644E-4</v>
      </c>
      <c r="G25" s="10">
        <v>5.0914226336371604E-2</v>
      </c>
      <c r="H25" s="10">
        <v>-8.5068799077415644E-4</v>
      </c>
      <c r="I25" s="10">
        <v>5.0914226336371604E-2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5A97-4543-40C1-85AE-2ED76677B8FB}">
  <dimension ref="A1:I25"/>
  <sheetViews>
    <sheetView workbookViewId="0">
      <selection sqref="A1:I28"/>
    </sheetView>
  </sheetViews>
  <sheetFormatPr defaultRowHeight="14.5" x14ac:dyDescent="0.35"/>
  <sheetData>
    <row r="1" spans="1:9" x14ac:dyDescent="0.35">
      <c r="A1" t="s">
        <v>32</v>
      </c>
    </row>
    <row r="2" spans="1:9" ht="15" thickBot="1" x14ac:dyDescent="0.4"/>
    <row r="3" spans="1:9" x14ac:dyDescent="0.35">
      <c r="A3" s="11" t="s">
        <v>33</v>
      </c>
      <c r="B3" s="11"/>
    </row>
    <row r="4" spans="1:9" x14ac:dyDescent="0.35">
      <c r="A4" t="s">
        <v>34</v>
      </c>
      <c r="B4">
        <v>0.73473087769068568</v>
      </c>
    </row>
    <row r="5" spans="1:9" x14ac:dyDescent="0.35">
      <c r="A5" t="s">
        <v>35</v>
      </c>
      <c r="B5">
        <v>0.53982946263212528</v>
      </c>
    </row>
    <row r="6" spans="1:9" x14ac:dyDescent="0.35">
      <c r="A6" t="s">
        <v>36</v>
      </c>
      <c r="B6">
        <v>0.20515998091003451</v>
      </c>
    </row>
    <row r="7" spans="1:9" x14ac:dyDescent="0.35">
      <c r="A7" t="s">
        <v>37</v>
      </c>
      <c r="B7">
        <v>6.8542447463156714E-3</v>
      </c>
    </row>
    <row r="8" spans="1:9" ht="15" thickBot="1" x14ac:dyDescent="0.4">
      <c r="A8" s="10" t="s">
        <v>38</v>
      </c>
      <c r="B8" s="10">
        <v>20</v>
      </c>
    </row>
    <row r="10" spans="1:9" ht="15" thickBot="1" x14ac:dyDescent="0.4">
      <c r="A10" t="s">
        <v>39</v>
      </c>
    </row>
    <row r="11" spans="1:9" x14ac:dyDescent="0.35">
      <c r="A11" s="9"/>
      <c r="B11" s="9" t="s">
        <v>44</v>
      </c>
      <c r="C11" s="9" t="s">
        <v>45</v>
      </c>
      <c r="D11" s="9" t="s">
        <v>46</v>
      </c>
      <c r="E11" s="9" t="s">
        <v>47</v>
      </c>
      <c r="F11" s="9" t="s">
        <v>48</v>
      </c>
    </row>
    <row r="12" spans="1:9" x14ac:dyDescent="0.35">
      <c r="A12" t="s">
        <v>40</v>
      </c>
      <c r="B12">
        <v>8</v>
      </c>
      <c r="C12">
        <v>6.0624710140671839E-4</v>
      </c>
      <c r="D12">
        <v>7.5780887675839799E-5</v>
      </c>
      <c r="E12">
        <v>1.6130226749518779</v>
      </c>
      <c r="F12">
        <v>0.22687482854210866</v>
      </c>
    </row>
    <row r="13" spans="1:9" x14ac:dyDescent="0.35">
      <c r="A13" t="s">
        <v>41</v>
      </c>
      <c r="B13">
        <v>11</v>
      </c>
      <c r="C13">
        <v>5.1678738146635579E-4</v>
      </c>
      <c r="D13">
        <v>4.6980671042395981E-5</v>
      </c>
    </row>
    <row r="14" spans="1:9" ht="15" thickBot="1" x14ac:dyDescent="0.4">
      <c r="A14" s="10" t="s">
        <v>42</v>
      </c>
      <c r="B14" s="10">
        <v>19</v>
      </c>
      <c r="C14" s="10">
        <v>1.1230344828730742E-3</v>
      </c>
      <c r="D14" s="10"/>
      <c r="E14" s="10"/>
      <c r="F14" s="10"/>
    </row>
    <row r="15" spans="1:9" ht="15" thickBot="1" x14ac:dyDescent="0.4"/>
    <row r="16" spans="1:9" x14ac:dyDescent="0.35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35">
      <c r="A17" t="s">
        <v>43</v>
      </c>
      <c r="B17">
        <v>7.4734202425873024E-3</v>
      </c>
      <c r="C17">
        <v>2.0282766662218254E-3</v>
      </c>
      <c r="D17">
        <v>3.6846157957870829</v>
      </c>
      <c r="E17">
        <v>3.5967569522766724E-3</v>
      </c>
      <c r="F17">
        <v>3.0092133996729234E-3</v>
      </c>
      <c r="G17">
        <v>1.1937627085501681E-2</v>
      </c>
      <c r="H17">
        <v>3.0092133996729234E-3</v>
      </c>
      <c r="I17">
        <v>1.1937627085501681E-2</v>
      </c>
    </row>
    <row r="18" spans="1:9" x14ac:dyDescent="0.35">
      <c r="A18" t="s">
        <v>23</v>
      </c>
      <c r="B18">
        <v>5.0568731269158208E-2</v>
      </c>
      <c r="C18">
        <v>3.2351148049481429E-2</v>
      </c>
      <c r="D18">
        <v>1.5631201462097355</v>
      </c>
      <c r="E18">
        <v>0.1463176203640924</v>
      </c>
      <c r="F18">
        <v>-2.063566549967797E-2</v>
      </c>
      <c r="G18">
        <v>0.12177312803799439</v>
      </c>
      <c r="H18">
        <v>-2.063566549967797E-2</v>
      </c>
      <c r="I18">
        <v>0.12177312803799439</v>
      </c>
    </row>
    <row r="19" spans="1:9" x14ac:dyDescent="0.35">
      <c r="A19" t="s">
        <v>24</v>
      </c>
      <c r="B19">
        <v>6.3677446761202711E-2</v>
      </c>
      <c r="C19">
        <v>5.7207395784982629E-2</v>
      </c>
      <c r="D19">
        <v>1.1130981560590198</v>
      </c>
      <c r="E19">
        <v>0.28939899667699315</v>
      </c>
      <c r="F19">
        <v>-6.2235182409033002E-2</v>
      </c>
      <c r="G19">
        <v>0.18959007593143842</v>
      </c>
      <c r="H19">
        <v>-6.2235182409033002E-2</v>
      </c>
      <c r="I19">
        <v>0.18959007593143842</v>
      </c>
    </row>
    <row r="20" spans="1:9" x14ac:dyDescent="0.35">
      <c r="A20" t="s">
        <v>25</v>
      </c>
      <c r="B20">
        <v>0.15561251568409024</v>
      </c>
      <c r="C20">
        <v>8.217171991758368E-2</v>
      </c>
      <c r="D20">
        <v>1.8937478227322728</v>
      </c>
      <c r="E20">
        <v>8.4843102133724604E-2</v>
      </c>
      <c r="F20">
        <v>-2.5246220433717936E-2</v>
      </c>
      <c r="G20">
        <v>0.33647125180189841</v>
      </c>
      <c r="H20">
        <v>-2.5246220433717936E-2</v>
      </c>
      <c r="I20">
        <v>0.33647125180189841</v>
      </c>
    </row>
    <row r="21" spans="1:9" x14ac:dyDescent="0.35">
      <c r="A21" t="s">
        <v>26</v>
      </c>
      <c r="B21">
        <v>4.5806387020818157E-2</v>
      </c>
      <c r="C21">
        <v>5.2394846790343168E-2</v>
      </c>
      <c r="D21">
        <v>0.87425366857377051</v>
      </c>
      <c r="E21">
        <v>0.40066488604479644</v>
      </c>
      <c r="F21">
        <v>-6.9513893230002163E-2</v>
      </c>
      <c r="G21">
        <v>0.16112666727163849</v>
      </c>
      <c r="H21">
        <v>-6.9513893230002163E-2</v>
      </c>
      <c r="I21">
        <v>0.16112666727163849</v>
      </c>
    </row>
    <row r="22" spans="1:9" x14ac:dyDescent="0.35">
      <c r="A22" t="s">
        <v>27</v>
      </c>
      <c r="B22">
        <v>-0.10398648268678777</v>
      </c>
      <c r="C22">
        <v>7.8496952420750332E-2</v>
      </c>
      <c r="D22">
        <v>-1.3247199984199565</v>
      </c>
      <c r="E22">
        <v>0.21212551993838777</v>
      </c>
      <c r="F22">
        <v>-0.27675711007727866</v>
      </c>
      <c r="G22">
        <v>6.8784144703703129E-2</v>
      </c>
      <c r="H22">
        <v>-0.27675711007727866</v>
      </c>
      <c r="I22">
        <v>6.8784144703703129E-2</v>
      </c>
    </row>
    <row r="23" spans="1:9" x14ac:dyDescent="0.35">
      <c r="A23" t="s">
        <v>28</v>
      </c>
      <c r="B23">
        <v>-3.0897250833193127E-2</v>
      </c>
      <c r="C23">
        <v>0.14052039397614022</v>
      </c>
      <c r="D23">
        <v>-0.2198773427751658</v>
      </c>
      <c r="E23">
        <v>0.82999389474562812</v>
      </c>
      <c r="F23">
        <v>-0.34018055266490821</v>
      </c>
      <c r="G23">
        <v>0.27838605099852198</v>
      </c>
      <c r="H23">
        <v>-0.34018055266490821</v>
      </c>
      <c r="I23">
        <v>0.27838605099852198</v>
      </c>
    </row>
    <row r="24" spans="1:9" x14ac:dyDescent="0.35">
      <c r="A24" t="s">
        <v>29</v>
      </c>
      <c r="B24">
        <v>2.8284514101005749E-2</v>
      </c>
      <c r="C24">
        <v>7.8151337216607997E-2</v>
      </c>
      <c r="D24">
        <v>0.3619197714123692</v>
      </c>
      <c r="E24">
        <v>0.72426852399132757</v>
      </c>
      <c r="F24">
        <v>-0.14372541935406583</v>
      </c>
      <c r="G24">
        <v>0.20029444755607731</v>
      </c>
      <c r="H24">
        <v>-0.14372541935406583</v>
      </c>
      <c r="I24">
        <v>0.20029444755607731</v>
      </c>
    </row>
    <row r="25" spans="1:9" ht="15" thickBot="1" x14ac:dyDescent="0.4">
      <c r="A25" s="10" t="s">
        <v>30</v>
      </c>
      <c r="B25" s="10">
        <v>6.4173785405330239E-2</v>
      </c>
      <c r="C25" s="10">
        <v>3.9338384739596957E-2</v>
      </c>
      <c r="D25" s="10">
        <v>1.6313274129106434</v>
      </c>
      <c r="E25" s="10">
        <v>0.13109322790846578</v>
      </c>
      <c r="F25" s="10">
        <v>-2.2409415628498033E-2</v>
      </c>
      <c r="G25" s="10">
        <v>0.15075698643915852</v>
      </c>
      <c r="H25" s="10">
        <v>-2.2409415628498033E-2</v>
      </c>
      <c r="I25" s="10">
        <v>0.15075698643915852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Analysis</vt:lpstr>
      <vt:lpstr>CLO H1</vt:lpstr>
      <vt:lpstr>LevLoans H1</vt:lpstr>
      <vt:lpstr>LevLoansH3</vt:lpstr>
      <vt:lpstr>Sheet14</vt:lpstr>
      <vt:lpstr>CLO H2</vt:lpstr>
      <vt:lpstr>HYBL H2</vt:lpstr>
      <vt:lpstr>ICLO H2</vt:lpstr>
      <vt:lpstr>JBBB H2</vt:lpstr>
      <vt:lpstr>PAAA H2</vt:lpstr>
      <vt:lpstr>DEED H2</vt:lpstr>
      <vt:lpstr>CLOX H2</vt:lpstr>
      <vt:lpstr>CLOZ H2</vt:lpstr>
      <vt:lpstr>JAAA H2</vt:lpstr>
      <vt:lpstr>CLOA H2</vt:lpstr>
      <vt:lpstr>CLOI 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Jain</dc:creator>
  <cp:lastModifiedBy>Pushkar Jain</cp:lastModifiedBy>
  <dcterms:created xsi:type="dcterms:W3CDTF">2025-04-26T21:08:34Z</dcterms:created>
  <dcterms:modified xsi:type="dcterms:W3CDTF">2025-05-01T14:58:00Z</dcterms:modified>
</cp:coreProperties>
</file>